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5 Tasarım\Desktop\DYK\"/>
    </mc:Choice>
  </mc:AlternateContent>
  <xr:revisionPtr revIDLastSave="0" documentId="8_{EBD65B34-2FC2-469E-A174-443C9A8B7E99}" xr6:coauthVersionLast="36" xr6:coauthVersionMax="36" xr10:uidLastSave="{00000000-0000-0000-0000-000000000000}"/>
  <bookViews>
    <workbookView xWindow="0" yWindow="0" windowWidth="38400" windowHeight="17640" xr2:uid="{00000000-000D-0000-FFFF-FFFF00000000}"/>
  </bookViews>
  <sheets>
    <sheet name="Sayfa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E8" i="1" l="1"/>
  <c r="AD18" i="1"/>
  <c r="AC16" i="1"/>
  <c r="AD16" i="1" s="1"/>
  <c r="AC17" i="1"/>
  <c r="AD17" i="1" s="1"/>
  <c r="AC19" i="1"/>
  <c r="AD19" i="1" s="1"/>
  <c r="AD24" i="1"/>
  <c r="AC26" i="1"/>
  <c r="AD26" i="1" s="1"/>
  <c r="AC25" i="1"/>
  <c r="AD25" i="1" s="1"/>
  <c r="AC23" i="1"/>
  <c r="AD23" i="1" s="1"/>
  <c r="AC22" i="1"/>
  <c r="AD22" i="1" s="1"/>
  <c r="AC21" i="1"/>
  <c r="AD21" i="1" s="1"/>
  <c r="AD20" i="1"/>
  <c r="AC15" i="1"/>
  <c r="AD15" i="1" s="1"/>
  <c r="AC14" i="1"/>
  <c r="AD14" i="1" s="1"/>
  <c r="AC13" i="1"/>
  <c r="AD13" i="1" s="1"/>
  <c r="AD12" i="1"/>
  <c r="AC11" i="1"/>
  <c r="AD10" i="1"/>
  <c r="AC9" i="1"/>
  <c r="AD9" i="1" s="1"/>
  <c r="AC7" i="1"/>
  <c r="Z38" i="1"/>
  <c r="I38" i="1"/>
  <c r="Q38" i="1"/>
  <c r="U38" i="1"/>
  <c r="D38" i="1"/>
  <c r="H38" i="1"/>
  <c r="L38" i="1"/>
  <c r="P38" i="1"/>
  <c r="T38" i="1"/>
  <c r="X38" i="1"/>
  <c r="AB38" i="1"/>
  <c r="E38" i="1"/>
  <c r="M38" i="1"/>
  <c r="Y38" i="1"/>
  <c r="G38" i="1"/>
  <c r="K38" i="1"/>
  <c r="O38" i="1"/>
  <c r="S38" i="1"/>
  <c r="W38" i="1"/>
  <c r="AA38" i="1"/>
  <c r="F38" i="1"/>
  <c r="J38" i="1"/>
  <c r="N38" i="1"/>
  <c r="R38" i="1"/>
  <c r="V38" i="1"/>
  <c r="AD4" i="1" l="1"/>
  <c r="AD3" i="1" l="1"/>
  <c r="A56" i="1" s="1"/>
  <c r="A70" i="1" l="1"/>
  <c r="A65" i="1"/>
  <c r="A60" i="1"/>
</calcChain>
</file>

<file path=xl/sharedStrings.xml><?xml version="1.0" encoding="utf-8"?>
<sst xmlns="http://schemas.openxmlformats.org/spreadsheetml/2006/main" count="105" uniqueCount="81">
  <si>
    <t>DERS YILI</t>
  </si>
  <si>
    <t>SINIFI</t>
  </si>
  <si>
    <t>SINAVA KATILAN ÖĞRENCİ SAYISI</t>
  </si>
  <si>
    <t>DÖNEMİ</t>
  </si>
  <si>
    <t>SINIF MEVCUDU</t>
  </si>
  <si>
    <t>BAŞARILI ÖĞRENCİ SAYISI</t>
  </si>
  <si>
    <t>DERSİN ADI</t>
  </si>
  <si>
    <t>BAŞARISIZ ÖĞRENCİ SAYISI</t>
  </si>
  <si>
    <t>SORU AÇIKLAMALARI</t>
  </si>
  <si>
    <t>TOPLAM</t>
  </si>
  <si>
    <t>BAŞARI DURUMU</t>
  </si>
  <si>
    <t>SIRA</t>
  </si>
  <si>
    <t>NO</t>
  </si>
  <si>
    <t>ADI SOYADI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</si>
  <si>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</si>
  <si>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</si>
  <si>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</si>
  <si>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</si>
  <si>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</si>
  <si>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</si>
  <si>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</si>
  <si>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</si>
  <si>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</si>
  <si>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</si>
  <si>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</si>
  <si>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</si>
  <si>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</si>
  <si>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</si>
  <si>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</si>
  <si>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</si>
  <si>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</si>
  <si>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</si>
  <si>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</si>
  <si>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</si>
  <si>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</si>
  <si>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</si>
  <si>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</si>
  <si>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</si>
  <si>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</si>
  <si>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Sorulara Göre Başarı Oranları</t>
  </si>
  <si>
    <t>DEĞERLENDİRME VE ALINACAK TEDBİRLER</t>
  </si>
  <si>
    <t>Okul Müdürü</t>
  </si>
  <si>
    <t>BAŞARI ORANI %50 NİN ALTINDA OLAN HİÇ SORU YOK İSE</t>
  </si>
  <si>
    <t>BAŞARI ORANI %50 NİN ALTINDA OLAN 1 SORU VAR İSE</t>
  </si>
  <si>
    <t>BAŞARI ORANI %50 NİN ALTINDA OLAN ÇOK SORU VAR İSE</t>
  </si>
  <si>
    <t>ORTAK SINAV İSE</t>
  </si>
  <si>
    <t>BAŞARILI</t>
  </si>
  <si>
    <t>MATEMATİK</t>
  </si>
  <si>
    <t>G</t>
  </si>
  <si>
    <t>ADEM DOĞAN</t>
  </si>
  <si>
    <t>ÇARPANLAR VE KATLAR</t>
  </si>
  <si>
    <t>EBOB VE EKOK PROBLEMLERİ</t>
  </si>
  <si>
    <t>ASAL SAYILAR VE ONDALIK GÖSTERİM</t>
  </si>
  <si>
    <t>2020-2021</t>
  </si>
  <si>
    <t>8/E</t>
  </si>
  <si>
    <t>1.DÖNEM EYLÜL</t>
  </si>
  <si>
    <t xml:space="preserve">ARALARINDA ASAL SAYILAR </t>
  </si>
  <si>
    <t>ALİ KEMAL UĞUZ</t>
  </si>
  <si>
    <t>AYŞE YORULMAZ</t>
  </si>
  <si>
    <t>BEYZANUR YOLCU</t>
  </si>
  <si>
    <t>İDİL YALÇIN</t>
  </si>
  <si>
    <t>HATİCE TAŞTEPE</t>
  </si>
  <si>
    <t>NEVAL ÖZGEN</t>
  </si>
  <si>
    <t>ŞEVVAL KOÇ</t>
  </si>
  <si>
    <t xml:space="preserve">İSMAİL GÜNEY </t>
  </si>
  <si>
    <t xml:space="preserve">SAHRA QADİRİ </t>
  </si>
  <si>
    <t xml:space="preserve">SUDEM KESKİN </t>
  </si>
  <si>
    <t xml:space="preserve">YAĞMUR AY </t>
  </si>
  <si>
    <t>EBOB VE EKOK ÖZELLİKLERİ</t>
  </si>
  <si>
    <t>AHMET ERCANKAN</t>
  </si>
  <si>
    <t>DURMUŞ CAN PINAR</t>
  </si>
  <si>
    <t>HALİL ALICI</t>
  </si>
  <si>
    <t>İBRAHİM KURTOĞLU</t>
  </si>
  <si>
    <t>NEFİSENUR ERGİN</t>
  </si>
  <si>
    <t>RABİA BALTACI</t>
  </si>
  <si>
    <t>DEĞERLENDİRME NO</t>
  </si>
  <si>
    <t>Yapılan sınav analizine göre 8/E DYK Sınıfı Matematik Dersi ……………Ayı Sınavına katılan toplam 15 öğrenciden 13 öğrenci başarılı olmuştur.                                                      Buna göre, sınavın başarı oranı %87 olarak gerçekleşmiştir.                                                                                                                                                                                                                  Başarısı düşük öğrenci sayısı ...........dır. Bu öğrencilerin ..........................................kazanımlarında eksikliği olduğu görülmüştür.                                                               Eksiklerinin giderilmesi için ......................................................................................tedbirlerinin uygulanması kararlaştırılmıştır.</t>
  </si>
  <si>
    <t xml:space="preserve">UYGUNDUR </t>
  </si>
  <si>
    <t>………………………………………….</t>
  </si>
  <si>
    <t>………………………...Öğretmeni</t>
  </si>
  <si>
    <t>XXX ORTAOKULU DESTEKLEME VE YETİŞTİRME KURSU………………………………. DERSİ……………………AYI ANALİZ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</si>
</sst>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color rgb="FF0070C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.5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5" xfId="0" applyFont="1" applyFill="1" applyBorder="1" applyAlignment="1" applyProtection="1">
      <alignment horizontal="left" vertical="center"/>
    </xf>
    <xf numFmtId="9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</xf>
    <xf numFmtId="164" fontId="3" fillId="0" borderId="9" xfId="0" applyNumberFormat="1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</xf>
    <xf numFmtId="164" fontId="3" fillId="0" borderId="15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center" textRotation="90" wrapText="1"/>
      <protection locked="0"/>
    </xf>
    <xf numFmtId="0" fontId="4" fillId="3" borderId="5" xfId="0" applyFont="1" applyFill="1" applyBorder="1" applyAlignment="1" applyProtection="1">
      <alignment horizontal="center" textRotation="90"/>
    </xf>
    <xf numFmtId="0" fontId="6" fillId="3" borderId="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</xf>
    <xf numFmtId="164" fontId="4" fillId="0" borderId="22" xfId="0" applyNumberFormat="1" applyFont="1" applyFill="1" applyBorder="1" applyAlignment="1" applyProtection="1">
      <alignment horizontal="center" vertical="center" textRotation="90"/>
    </xf>
    <xf numFmtId="9" fontId="3" fillId="0" borderId="22" xfId="0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11" fillId="0" borderId="25" xfId="0" applyFont="1" applyBorder="1" applyAlignment="1">
      <alignment vertical="top" wrapText="1"/>
    </xf>
    <xf numFmtId="0" fontId="3" fillId="0" borderId="2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14" fontId="3" fillId="0" borderId="0" xfId="0" applyNumberFormat="1" applyFont="1" applyFill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textRotation="90"/>
    </xf>
    <xf numFmtId="0" fontId="4" fillId="3" borderId="9" xfId="0" applyFont="1" applyFill="1" applyBorder="1" applyAlignment="1" applyProtection="1">
      <alignment horizontal="center" vertical="center" textRotation="90"/>
    </xf>
    <xf numFmtId="0" fontId="4" fillId="3" borderId="18" xfId="0" applyFont="1" applyFill="1" applyBorder="1" applyAlignment="1" applyProtection="1">
      <alignment horizontal="center" vertical="center" textRotation="90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3205</xdr:colOff>
      <xdr:row>5</xdr:row>
      <xdr:rowOff>1712515</xdr:rowOff>
    </xdr:from>
    <xdr:to>
      <xdr:col>2</xdr:col>
      <xdr:colOff>0</xdr:colOff>
      <xdr:row>7</xdr:row>
      <xdr:rowOff>190500</xdr:rowOff>
    </xdr:to>
    <xdr:sp macro="[1]!sirala_no" textlink="">
      <xdr:nvSpPr>
        <xdr:cNvPr id="4" name="Rectangle 17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7530" y="2741215"/>
          <a:ext cx="444470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3203</xdr:colOff>
      <xdr:row>5</xdr:row>
      <xdr:rowOff>1712515</xdr:rowOff>
    </xdr:from>
    <xdr:to>
      <xdr:col>2</xdr:col>
      <xdr:colOff>1515716</xdr:colOff>
      <xdr:row>7</xdr:row>
      <xdr:rowOff>190500</xdr:rowOff>
    </xdr:to>
    <xdr:sp macro="[1]!sirala_adsoyad" textlink="">
      <xdr:nvSpPr>
        <xdr:cNvPr id="5" name="Rectangle 17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5203" y="2741215"/>
          <a:ext cx="1512513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3203</xdr:colOff>
      <xdr:row>5</xdr:row>
      <xdr:rowOff>1712515</xdr:rowOff>
    </xdr:from>
    <xdr:to>
      <xdr:col>3</xdr:col>
      <xdr:colOff>1515716</xdr:colOff>
      <xdr:row>7</xdr:row>
      <xdr:rowOff>190500</xdr:rowOff>
    </xdr:to>
    <xdr:sp macro="[1]!sirala_adsoyad" textlink="">
      <xdr:nvSpPr>
        <xdr:cNvPr id="6" name="Rectangle 17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2796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3203</xdr:colOff>
      <xdr:row>5</xdr:row>
      <xdr:rowOff>1712515</xdr:rowOff>
    </xdr:from>
    <xdr:to>
      <xdr:col>4</xdr:col>
      <xdr:colOff>210791</xdr:colOff>
      <xdr:row>8</xdr:row>
      <xdr:rowOff>3175</xdr:rowOff>
    </xdr:to>
    <xdr:sp macro="[1]!sirala_adsoyad" textlink="">
      <xdr:nvSpPr>
        <xdr:cNvPr id="7" name="Rectangle 1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490286" y="2548598"/>
          <a:ext cx="207588" cy="3804577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3203</xdr:colOff>
      <xdr:row>5</xdr:row>
      <xdr:rowOff>1712515</xdr:rowOff>
    </xdr:from>
    <xdr:to>
      <xdr:col>5</xdr:col>
      <xdr:colOff>1515716</xdr:colOff>
      <xdr:row>7</xdr:row>
      <xdr:rowOff>190500</xdr:rowOff>
    </xdr:to>
    <xdr:sp macro="[1]!sirala_adsoyad" textlink="">
      <xdr:nvSpPr>
        <xdr:cNvPr id="8" name="Rectangle 17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6987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3203</xdr:colOff>
      <xdr:row>5</xdr:row>
      <xdr:rowOff>1712515</xdr:rowOff>
    </xdr:from>
    <xdr:to>
      <xdr:col>5</xdr:col>
      <xdr:colOff>1515716</xdr:colOff>
      <xdr:row>7</xdr:row>
      <xdr:rowOff>190500</xdr:rowOff>
    </xdr:to>
    <xdr:sp macro="[1]!sirala_adsoyad" textlink="">
      <xdr:nvSpPr>
        <xdr:cNvPr id="9" name="Rectangle 17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6987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3203</xdr:colOff>
      <xdr:row>5</xdr:row>
      <xdr:rowOff>1712515</xdr:rowOff>
    </xdr:from>
    <xdr:to>
      <xdr:col>6</xdr:col>
      <xdr:colOff>1515716</xdr:colOff>
      <xdr:row>7</xdr:row>
      <xdr:rowOff>190500</xdr:rowOff>
    </xdr:to>
    <xdr:sp macro="[1]!sirala_adsoyad" textlink="">
      <xdr:nvSpPr>
        <xdr:cNvPr id="10" name="Rectangle 17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9083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3203</xdr:colOff>
      <xdr:row>5</xdr:row>
      <xdr:rowOff>1712515</xdr:rowOff>
    </xdr:from>
    <xdr:to>
      <xdr:col>6</xdr:col>
      <xdr:colOff>1515716</xdr:colOff>
      <xdr:row>7</xdr:row>
      <xdr:rowOff>190500</xdr:rowOff>
    </xdr:to>
    <xdr:sp macro="[1]!sirala_adsoyad" textlink="">
      <xdr:nvSpPr>
        <xdr:cNvPr id="11" name="Rectangle 17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9083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155603</xdr:colOff>
      <xdr:row>6</xdr:row>
      <xdr:rowOff>112315</xdr:rowOff>
    </xdr:from>
    <xdr:to>
      <xdr:col>31</xdr:col>
      <xdr:colOff>365096</xdr:colOff>
      <xdr:row>8</xdr:row>
      <xdr:rowOff>114300</xdr:rowOff>
    </xdr:to>
    <xdr:sp macro="[1]!sirala_adsoyad" textlink="">
      <xdr:nvSpPr>
        <xdr:cNvPr id="12" name="Rectangle 17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429143" y="2588815"/>
          <a:ext cx="209493" cy="35250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3203</xdr:colOff>
      <xdr:row>5</xdr:row>
      <xdr:rowOff>1712515</xdr:rowOff>
    </xdr:from>
    <xdr:to>
      <xdr:col>8</xdr:col>
      <xdr:colOff>1515716</xdr:colOff>
      <xdr:row>7</xdr:row>
      <xdr:rowOff>190500</xdr:rowOff>
    </xdr:to>
    <xdr:sp macro="[1]!sirala_adsoyad" textlink="">
      <xdr:nvSpPr>
        <xdr:cNvPr id="14" name="Rectangle 17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3274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3203</xdr:colOff>
      <xdr:row>5</xdr:row>
      <xdr:rowOff>1712515</xdr:rowOff>
    </xdr:from>
    <xdr:to>
      <xdr:col>8</xdr:col>
      <xdr:colOff>1515716</xdr:colOff>
      <xdr:row>7</xdr:row>
      <xdr:rowOff>190500</xdr:rowOff>
    </xdr:to>
    <xdr:sp macro="[1]!sirala_adsoyad" textlink="">
      <xdr:nvSpPr>
        <xdr:cNvPr id="15" name="Rectangle 17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3274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3203</xdr:colOff>
      <xdr:row>5</xdr:row>
      <xdr:rowOff>1712515</xdr:rowOff>
    </xdr:from>
    <xdr:to>
      <xdr:col>9</xdr:col>
      <xdr:colOff>1515716</xdr:colOff>
      <xdr:row>7</xdr:row>
      <xdr:rowOff>190500</xdr:rowOff>
    </xdr:to>
    <xdr:sp macro="[1]!sirala_adsoyad" textlink="">
      <xdr:nvSpPr>
        <xdr:cNvPr id="16" name="Rectangle 17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5369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3203</xdr:colOff>
      <xdr:row>5</xdr:row>
      <xdr:rowOff>1712515</xdr:rowOff>
    </xdr:from>
    <xdr:to>
      <xdr:col>9</xdr:col>
      <xdr:colOff>1515716</xdr:colOff>
      <xdr:row>7</xdr:row>
      <xdr:rowOff>190500</xdr:rowOff>
    </xdr:to>
    <xdr:sp macro="[1]!sirala_adsoyad" textlink="">
      <xdr:nvSpPr>
        <xdr:cNvPr id="17" name="Rectangle 17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5369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3203</xdr:colOff>
      <xdr:row>5</xdr:row>
      <xdr:rowOff>1712515</xdr:rowOff>
    </xdr:from>
    <xdr:to>
      <xdr:col>10</xdr:col>
      <xdr:colOff>1515716</xdr:colOff>
      <xdr:row>7</xdr:row>
      <xdr:rowOff>190500</xdr:rowOff>
    </xdr:to>
    <xdr:sp macro="[1]!sirala_adsoyad" textlink="">
      <xdr:nvSpPr>
        <xdr:cNvPr id="18" name="Rectangle 17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7465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3203</xdr:colOff>
      <xdr:row>5</xdr:row>
      <xdr:rowOff>1712515</xdr:rowOff>
    </xdr:from>
    <xdr:to>
      <xdr:col>10</xdr:col>
      <xdr:colOff>1515716</xdr:colOff>
      <xdr:row>7</xdr:row>
      <xdr:rowOff>190500</xdr:rowOff>
    </xdr:to>
    <xdr:sp macro="[1]!sirala_adsoyad" textlink="">
      <xdr:nvSpPr>
        <xdr:cNvPr id="19" name="Rectangle 17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7465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3203</xdr:colOff>
      <xdr:row>5</xdr:row>
      <xdr:rowOff>1712515</xdr:rowOff>
    </xdr:from>
    <xdr:to>
      <xdr:col>11</xdr:col>
      <xdr:colOff>1515716</xdr:colOff>
      <xdr:row>7</xdr:row>
      <xdr:rowOff>190500</xdr:rowOff>
    </xdr:to>
    <xdr:sp macro="[1]!sirala_adsoyad" textlink="">
      <xdr:nvSpPr>
        <xdr:cNvPr id="20" name="Rectangle 17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9560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3203</xdr:colOff>
      <xdr:row>5</xdr:row>
      <xdr:rowOff>1712515</xdr:rowOff>
    </xdr:from>
    <xdr:to>
      <xdr:col>11</xdr:col>
      <xdr:colOff>1515716</xdr:colOff>
      <xdr:row>7</xdr:row>
      <xdr:rowOff>190500</xdr:rowOff>
    </xdr:to>
    <xdr:sp macro="[1]!sirala_adsoyad" textlink="">
      <xdr:nvSpPr>
        <xdr:cNvPr id="21" name="Rectangle 17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560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3203</xdr:colOff>
      <xdr:row>5</xdr:row>
      <xdr:rowOff>1712515</xdr:rowOff>
    </xdr:from>
    <xdr:to>
      <xdr:col>12</xdr:col>
      <xdr:colOff>1515716</xdr:colOff>
      <xdr:row>7</xdr:row>
      <xdr:rowOff>190500</xdr:rowOff>
    </xdr:to>
    <xdr:sp macro="[1]!sirala_adsoyad" textlink="">
      <xdr:nvSpPr>
        <xdr:cNvPr id="22" name="Rectangle 17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1656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3203</xdr:colOff>
      <xdr:row>5</xdr:row>
      <xdr:rowOff>1712515</xdr:rowOff>
    </xdr:from>
    <xdr:to>
      <xdr:col>12</xdr:col>
      <xdr:colOff>1515716</xdr:colOff>
      <xdr:row>7</xdr:row>
      <xdr:rowOff>190500</xdr:rowOff>
    </xdr:to>
    <xdr:sp macro="[1]!sirala_adsoyad" textlink="">
      <xdr:nvSpPr>
        <xdr:cNvPr id="23" name="Rectangle 17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1656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3203</xdr:colOff>
      <xdr:row>5</xdr:row>
      <xdr:rowOff>1712515</xdr:rowOff>
    </xdr:from>
    <xdr:to>
      <xdr:col>13</xdr:col>
      <xdr:colOff>1515716</xdr:colOff>
      <xdr:row>7</xdr:row>
      <xdr:rowOff>190500</xdr:rowOff>
    </xdr:to>
    <xdr:sp macro="[1]!sirala_adsoyad" textlink="">
      <xdr:nvSpPr>
        <xdr:cNvPr id="24" name="Rectangle 17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3751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3203</xdr:colOff>
      <xdr:row>5</xdr:row>
      <xdr:rowOff>1712515</xdr:rowOff>
    </xdr:from>
    <xdr:to>
      <xdr:col>13</xdr:col>
      <xdr:colOff>1515716</xdr:colOff>
      <xdr:row>7</xdr:row>
      <xdr:rowOff>190500</xdr:rowOff>
    </xdr:to>
    <xdr:sp macro="[1]!sirala_adsoyad" textlink="">
      <xdr:nvSpPr>
        <xdr:cNvPr id="25" name="Rectangle 17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3751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3203</xdr:colOff>
      <xdr:row>5</xdr:row>
      <xdr:rowOff>1712515</xdr:rowOff>
    </xdr:from>
    <xdr:to>
      <xdr:col>14</xdr:col>
      <xdr:colOff>1515716</xdr:colOff>
      <xdr:row>7</xdr:row>
      <xdr:rowOff>190500</xdr:rowOff>
    </xdr:to>
    <xdr:sp macro="[1]!sirala_adsoyad" textlink="">
      <xdr:nvSpPr>
        <xdr:cNvPr id="26" name="Rectangle 17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45847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3203</xdr:colOff>
      <xdr:row>5</xdr:row>
      <xdr:rowOff>1712515</xdr:rowOff>
    </xdr:from>
    <xdr:to>
      <xdr:col>14</xdr:col>
      <xdr:colOff>1515716</xdr:colOff>
      <xdr:row>7</xdr:row>
      <xdr:rowOff>190500</xdr:rowOff>
    </xdr:to>
    <xdr:sp macro="[1]!sirala_adsoyad" textlink="">
      <xdr:nvSpPr>
        <xdr:cNvPr id="27" name="Rectangle 17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5847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3203</xdr:colOff>
      <xdr:row>5</xdr:row>
      <xdr:rowOff>1712515</xdr:rowOff>
    </xdr:from>
    <xdr:to>
      <xdr:col>15</xdr:col>
      <xdr:colOff>1515716</xdr:colOff>
      <xdr:row>7</xdr:row>
      <xdr:rowOff>190500</xdr:rowOff>
    </xdr:to>
    <xdr:sp macro="[1]!sirala_adsoyad" textlink="">
      <xdr:nvSpPr>
        <xdr:cNvPr id="28" name="Rectangle 17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7942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3203</xdr:colOff>
      <xdr:row>5</xdr:row>
      <xdr:rowOff>1712515</xdr:rowOff>
    </xdr:from>
    <xdr:to>
      <xdr:col>15</xdr:col>
      <xdr:colOff>1515716</xdr:colOff>
      <xdr:row>7</xdr:row>
      <xdr:rowOff>190500</xdr:rowOff>
    </xdr:to>
    <xdr:sp macro="[1]!sirala_adsoyad" textlink="">
      <xdr:nvSpPr>
        <xdr:cNvPr id="29" name="Rectangle 17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47942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3203</xdr:colOff>
      <xdr:row>5</xdr:row>
      <xdr:rowOff>1712515</xdr:rowOff>
    </xdr:from>
    <xdr:to>
      <xdr:col>16</xdr:col>
      <xdr:colOff>1515716</xdr:colOff>
      <xdr:row>7</xdr:row>
      <xdr:rowOff>190500</xdr:rowOff>
    </xdr:to>
    <xdr:sp macro="[1]!sirala_adsoyad" textlink="">
      <xdr:nvSpPr>
        <xdr:cNvPr id="30" name="Rectangle 17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0038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3203</xdr:colOff>
      <xdr:row>5</xdr:row>
      <xdr:rowOff>1712515</xdr:rowOff>
    </xdr:from>
    <xdr:to>
      <xdr:col>16</xdr:col>
      <xdr:colOff>1515716</xdr:colOff>
      <xdr:row>7</xdr:row>
      <xdr:rowOff>190500</xdr:rowOff>
    </xdr:to>
    <xdr:sp macro="[1]!sirala_adsoyad" textlink="">
      <xdr:nvSpPr>
        <xdr:cNvPr id="31" name="Rectangle 17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50038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3203</xdr:colOff>
      <xdr:row>5</xdr:row>
      <xdr:rowOff>1712515</xdr:rowOff>
    </xdr:from>
    <xdr:to>
      <xdr:col>17</xdr:col>
      <xdr:colOff>1515716</xdr:colOff>
      <xdr:row>7</xdr:row>
      <xdr:rowOff>190500</xdr:rowOff>
    </xdr:to>
    <xdr:sp macro="[1]!sirala_adsoyad" textlink="">
      <xdr:nvSpPr>
        <xdr:cNvPr id="32" name="Rectangle 17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52133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3203</xdr:colOff>
      <xdr:row>5</xdr:row>
      <xdr:rowOff>1712515</xdr:rowOff>
    </xdr:from>
    <xdr:to>
      <xdr:col>17</xdr:col>
      <xdr:colOff>1515716</xdr:colOff>
      <xdr:row>7</xdr:row>
      <xdr:rowOff>190500</xdr:rowOff>
    </xdr:to>
    <xdr:sp macro="[1]!sirala_adsoyad" textlink="">
      <xdr:nvSpPr>
        <xdr:cNvPr id="33" name="Rectangle 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52133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3203</xdr:colOff>
      <xdr:row>5</xdr:row>
      <xdr:rowOff>1712515</xdr:rowOff>
    </xdr:from>
    <xdr:to>
      <xdr:col>18</xdr:col>
      <xdr:colOff>1515716</xdr:colOff>
      <xdr:row>7</xdr:row>
      <xdr:rowOff>190500</xdr:rowOff>
    </xdr:to>
    <xdr:sp macro="[1]!sirala_adsoyad" textlink="">
      <xdr:nvSpPr>
        <xdr:cNvPr id="34" name="Rectangle 1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54229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3203</xdr:colOff>
      <xdr:row>5</xdr:row>
      <xdr:rowOff>1712515</xdr:rowOff>
    </xdr:from>
    <xdr:to>
      <xdr:col>18</xdr:col>
      <xdr:colOff>1515716</xdr:colOff>
      <xdr:row>7</xdr:row>
      <xdr:rowOff>190500</xdr:rowOff>
    </xdr:to>
    <xdr:sp macro="[1]!sirala_adsoyad" textlink="">
      <xdr:nvSpPr>
        <xdr:cNvPr id="35" name="Rectangle 17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54229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3203</xdr:colOff>
      <xdr:row>5</xdr:row>
      <xdr:rowOff>1712515</xdr:rowOff>
    </xdr:from>
    <xdr:to>
      <xdr:col>19</xdr:col>
      <xdr:colOff>1515716</xdr:colOff>
      <xdr:row>7</xdr:row>
      <xdr:rowOff>190500</xdr:rowOff>
    </xdr:to>
    <xdr:sp macro="[1]!sirala_adsoyad" textlink="">
      <xdr:nvSpPr>
        <xdr:cNvPr id="36" name="Rectangle 17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56324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3203</xdr:colOff>
      <xdr:row>5</xdr:row>
      <xdr:rowOff>1712515</xdr:rowOff>
    </xdr:from>
    <xdr:to>
      <xdr:col>19</xdr:col>
      <xdr:colOff>1515716</xdr:colOff>
      <xdr:row>7</xdr:row>
      <xdr:rowOff>190500</xdr:rowOff>
    </xdr:to>
    <xdr:sp macro="[1]!sirala_adsoyad" textlink="">
      <xdr:nvSpPr>
        <xdr:cNvPr id="37" name="Rectangle 17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56324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3203</xdr:colOff>
      <xdr:row>5</xdr:row>
      <xdr:rowOff>1712515</xdr:rowOff>
    </xdr:from>
    <xdr:to>
      <xdr:col>20</xdr:col>
      <xdr:colOff>1515716</xdr:colOff>
      <xdr:row>7</xdr:row>
      <xdr:rowOff>190500</xdr:rowOff>
    </xdr:to>
    <xdr:sp macro="[1]!sirala_adsoyad" textlink="">
      <xdr:nvSpPr>
        <xdr:cNvPr id="38" name="Rectangle 17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58420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3203</xdr:colOff>
      <xdr:row>5</xdr:row>
      <xdr:rowOff>1712515</xdr:rowOff>
    </xdr:from>
    <xdr:to>
      <xdr:col>20</xdr:col>
      <xdr:colOff>1515716</xdr:colOff>
      <xdr:row>7</xdr:row>
      <xdr:rowOff>190500</xdr:rowOff>
    </xdr:to>
    <xdr:sp macro="[1]!sirala_adsoyad" textlink="">
      <xdr:nvSpPr>
        <xdr:cNvPr id="39" name="Rectangle 17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58420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3203</xdr:colOff>
      <xdr:row>5</xdr:row>
      <xdr:rowOff>1712515</xdr:rowOff>
    </xdr:from>
    <xdr:to>
      <xdr:col>21</xdr:col>
      <xdr:colOff>1515716</xdr:colOff>
      <xdr:row>7</xdr:row>
      <xdr:rowOff>190500</xdr:rowOff>
    </xdr:to>
    <xdr:sp macro="[1]!sirala_adsoyad" textlink="">
      <xdr:nvSpPr>
        <xdr:cNvPr id="40" name="Rectangle 17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60515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3203</xdr:colOff>
      <xdr:row>5</xdr:row>
      <xdr:rowOff>1712515</xdr:rowOff>
    </xdr:from>
    <xdr:to>
      <xdr:col>21</xdr:col>
      <xdr:colOff>1515716</xdr:colOff>
      <xdr:row>7</xdr:row>
      <xdr:rowOff>190500</xdr:rowOff>
    </xdr:to>
    <xdr:sp macro="[1]!sirala_adsoyad" textlink="">
      <xdr:nvSpPr>
        <xdr:cNvPr id="41" name="Rectangle 1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60515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3203</xdr:colOff>
      <xdr:row>5</xdr:row>
      <xdr:rowOff>1712515</xdr:rowOff>
    </xdr:from>
    <xdr:to>
      <xdr:col>22</xdr:col>
      <xdr:colOff>1515716</xdr:colOff>
      <xdr:row>7</xdr:row>
      <xdr:rowOff>190500</xdr:rowOff>
    </xdr:to>
    <xdr:sp macro="[1]!sirala_adsoyad" textlink="">
      <xdr:nvSpPr>
        <xdr:cNvPr id="42" name="Rectangle 17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62611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3203</xdr:colOff>
      <xdr:row>5</xdr:row>
      <xdr:rowOff>1712515</xdr:rowOff>
    </xdr:from>
    <xdr:to>
      <xdr:col>22</xdr:col>
      <xdr:colOff>1515716</xdr:colOff>
      <xdr:row>7</xdr:row>
      <xdr:rowOff>190500</xdr:rowOff>
    </xdr:to>
    <xdr:sp macro="[1]!sirala_adsoyad" textlink="">
      <xdr:nvSpPr>
        <xdr:cNvPr id="43" name="Rectangle 17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62611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3203</xdr:colOff>
      <xdr:row>5</xdr:row>
      <xdr:rowOff>1712515</xdr:rowOff>
    </xdr:from>
    <xdr:to>
      <xdr:col>23</xdr:col>
      <xdr:colOff>1515716</xdr:colOff>
      <xdr:row>7</xdr:row>
      <xdr:rowOff>190500</xdr:rowOff>
    </xdr:to>
    <xdr:sp macro="[1]!sirala_adsoyad" textlink="">
      <xdr:nvSpPr>
        <xdr:cNvPr id="44" name="Rectangle 17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64706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3203</xdr:colOff>
      <xdr:row>5</xdr:row>
      <xdr:rowOff>1712515</xdr:rowOff>
    </xdr:from>
    <xdr:to>
      <xdr:col>23</xdr:col>
      <xdr:colOff>1515716</xdr:colOff>
      <xdr:row>7</xdr:row>
      <xdr:rowOff>190500</xdr:rowOff>
    </xdr:to>
    <xdr:sp macro="[1]!sirala_adsoyad" textlink="">
      <xdr:nvSpPr>
        <xdr:cNvPr id="45" name="Rectangle 17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64706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3203</xdr:colOff>
      <xdr:row>5</xdr:row>
      <xdr:rowOff>1712515</xdr:rowOff>
    </xdr:from>
    <xdr:to>
      <xdr:col>24</xdr:col>
      <xdr:colOff>1515716</xdr:colOff>
      <xdr:row>7</xdr:row>
      <xdr:rowOff>190500</xdr:rowOff>
    </xdr:to>
    <xdr:sp macro="[1]!sirala_adsoyad" textlink="">
      <xdr:nvSpPr>
        <xdr:cNvPr id="46" name="Rectangle 17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66802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3203</xdr:colOff>
      <xdr:row>5</xdr:row>
      <xdr:rowOff>1712515</xdr:rowOff>
    </xdr:from>
    <xdr:to>
      <xdr:col>24</xdr:col>
      <xdr:colOff>1515716</xdr:colOff>
      <xdr:row>7</xdr:row>
      <xdr:rowOff>190500</xdr:rowOff>
    </xdr:to>
    <xdr:sp macro="[1]!sirala_adsoyad" textlink="">
      <xdr:nvSpPr>
        <xdr:cNvPr id="47" name="Rectangle 17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66802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3203</xdr:colOff>
      <xdr:row>5</xdr:row>
      <xdr:rowOff>1712515</xdr:rowOff>
    </xdr:from>
    <xdr:to>
      <xdr:col>25</xdr:col>
      <xdr:colOff>1515716</xdr:colOff>
      <xdr:row>7</xdr:row>
      <xdr:rowOff>190500</xdr:rowOff>
    </xdr:to>
    <xdr:sp macro="[1]!sirala_adsoyad" textlink="">
      <xdr:nvSpPr>
        <xdr:cNvPr id="48" name="Rectangle 17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68897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3203</xdr:colOff>
      <xdr:row>5</xdr:row>
      <xdr:rowOff>1712515</xdr:rowOff>
    </xdr:from>
    <xdr:to>
      <xdr:col>25</xdr:col>
      <xdr:colOff>1515716</xdr:colOff>
      <xdr:row>7</xdr:row>
      <xdr:rowOff>190500</xdr:rowOff>
    </xdr:to>
    <xdr:sp macro="[1]!sirala_adsoyad" textlink="">
      <xdr:nvSpPr>
        <xdr:cNvPr id="49" name="Rectangle 17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68897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3203</xdr:colOff>
      <xdr:row>5</xdr:row>
      <xdr:rowOff>1712515</xdr:rowOff>
    </xdr:from>
    <xdr:to>
      <xdr:col>26</xdr:col>
      <xdr:colOff>1515716</xdr:colOff>
      <xdr:row>7</xdr:row>
      <xdr:rowOff>190500</xdr:rowOff>
    </xdr:to>
    <xdr:sp macro="[1]!sirala_adsoyad" textlink="">
      <xdr:nvSpPr>
        <xdr:cNvPr id="50" name="Rectangle 17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70993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3203</xdr:colOff>
      <xdr:row>5</xdr:row>
      <xdr:rowOff>1712515</xdr:rowOff>
    </xdr:from>
    <xdr:to>
      <xdr:col>26</xdr:col>
      <xdr:colOff>1515716</xdr:colOff>
      <xdr:row>7</xdr:row>
      <xdr:rowOff>190500</xdr:rowOff>
    </xdr:to>
    <xdr:sp macro="[1]!sirala_adsoyad" textlink="">
      <xdr:nvSpPr>
        <xdr:cNvPr id="51" name="Rectangle 17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709932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3203</xdr:colOff>
      <xdr:row>5</xdr:row>
      <xdr:rowOff>1712515</xdr:rowOff>
    </xdr:from>
    <xdr:to>
      <xdr:col>27</xdr:col>
      <xdr:colOff>1515716</xdr:colOff>
      <xdr:row>7</xdr:row>
      <xdr:rowOff>190500</xdr:rowOff>
    </xdr:to>
    <xdr:sp macro="[1]!sirala_adsoyad" textlink="">
      <xdr:nvSpPr>
        <xdr:cNvPr id="52" name="Rectangle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7308878" y="2741215"/>
          <a:ext cx="207588" cy="114498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KKAYA/KURS/2017-2018/DESTEKLEME%20VE%20YET&#304;&#350;T&#304;RME%20KURSU%20DERS%20ANAL&#304;Z%20RAPOR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DESTEKLEME VE YETİŞTİRME KURSU "/>
    </sheetNames>
    <definedNames>
      <definedName name="sirala_adsoyad"/>
      <definedName name="sirala_no"/>
    </definedNames>
    <sheetDataSet>
      <sheetData sheetId="0">
        <row r="7">
          <cell r="D7" t="str">
            <v>T1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9"/>
  <sheetViews>
    <sheetView tabSelected="1" zoomScaleNormal="100" workbookViewId="0">
      <selection activeCell="AG12" sqref="AG12"/>
    </sheetView>
  </sheetViews>
  <sheetFormatPr defaultColWidth="9.140625" defaultRowHeight="15" customHeight="1" x14ac:dyDescent="0.25"/>
  <cols>
    <col min="1" max="1" width="4.7109375" style="1" customWidth="1"/>
    <col min="2" max="2" width="6.7109375" style="1" customWidth="1"/>
    <col min="3" max="3" width="22.7109375" style="1" customWidth="1"/>
    <col min="4" max="28" width="3.140625" style="1" customWidth="1"/>
    <col min="29" max="29" width="5.7109375" style="1" customWidth="1"/>
    <col min="30" max="30" width="8.7109375" style="1" customWidth="1"/>
    <col min="31" max="16384" width="9.140625" style="1"/>
  </cols>
  <sheetData>
    <row r="1" spans="1:33" ht="15.75" x14ac:dyDescent="0.25">
      <c r="A1" s="65" t="s">
        <v>80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7"/>
    </row>
    <row r="2" spans="1:33" ht="12.75" x14ac:dyDescent="0.25">
      <c r="A2" s="68" t="s">
        <v>0</v>
      </c>
      <c r="B2" s="69"/>
      <c r="C2" s="23" t="s">
        <v>53</v>
      </c>
      <c r="D2" s="69" t="s">
        <v>1</v>
      </c>
      <c r="E2" s="69"/>
      <c r="F2" s="69"/>
      <c r="G2" s="69"/>
      <c r="H2" s="69"/>
      <c r="I2" s="69"/>
      <c r="J2" s="69"/>
      <c r="K2" s="69"/>
      <c r="L2" s="70" t="s">
        <v>54</v>
      </c>
      <c r="M2" s="70"/>
      <c r="N2" s="70"/>
      <c r="O2" s="70"/>
      <c r="P2" s="70"/>
      <c r="Q2" s="70"/>
      <c r="R2" s="69" t="s">
        <v>2</v>
      </c>
      <c r="S2" s="69"/>
      <c r="T2" s="69"/>
      <c r="U2" s="69"/>
      <c r="V2" s="69"/>
      <c r="W2" s="69"/>
      <c r="X2" s="69"/>
      <c r="Y2" s="69"/>
      <c r="Z2" s="69"/>
      <c r="AA2" s="69"/>
      <c r="AB2" s="69"/>
      <c r="AC2" s="2">
        <v>15</v>
      </c>
      <c r="AD2" s="3"/>
    </row>
    <row r="3" spans="1:33" ht="12.75" x14ac:dyDescent="0.25">
      <c r="A3" s="62" t="s">
        <v>3</v>
      </c>
      <c r="B3" s="63"/>
      <c r="C3" s="4" t="s">
        <v>55</v>
      </c>
      <c r="D3" s="63" t="s">
        <v>4</v>
      </c>
      <c r="E3" s="63"/>
      <c r="F3" s="63"/>
      <c r="G3" s="63"/>
      <c r="H3" s="63"/>
      <c r="I3" s="63"/>
      <c r="J3" s="63"/>
      <c r="K3" s="63"/>
      <c r="L3" s="64">
        <v>18</v>
      </c>
      <c r="M3" s="64"/>
      <c r="N3" s="64"/>
      <c r="O3" s="64"/>
      <c r="P3" s="64"/>
      <c r="Q3" s="64"/>
      <c r="R3" s="63" t="s">
        <v>5</v>
      </c>
      <c r="S3" s="63"/>
      <c r="T3" s="63"/>
      <c r="U3" s="63"/>
      <c r="V3" s="63"/>
      <c r="W3" s="63"/>
      <c r="X3" s="63"/>
      <c r="Y3" s="63"/>
      <c r="Z3" s="63"/>
      <c r="AA3" s="63"/>
      <c r="AB3" s="63"/>
      <c r="AC3" s="5">
        <v>13</v>
      </c>
      <c r="AD3" s="6">
        <f>IF(OR(AC2="",AC3="",AC2=0),"",ROUND(AC3/AC2,2))</f>
        <v>0.87</v>
      </c>
    </row>
    <row r="4" spans="1:33" ht="12.75" x14ac:dyDescent="0.25">
      <c r="A4" s="47" t="s">
        <v>6</v>
      </c>
      <c r="B4" s="48"/>
      <c r="C4" s="22" t="s">
        <v>47</v>
      </c>
      <c r="D4" s="49" t="s">
        <v>75</v>
      </c>
      <c r="E4" s="50"/>
      <c r="F4" s="50"/>
      <c r="G4" s="50"/>
      <c r="H4" s="50"/>
      <c r="I4" s="50"/>
      <c r="J4" s="50"/>
      <c r="K4" s="51"/>
      <c r="L4" s="52">
        <v>1</v>
      </c>
      <c r="M4" s="52"/>
      <c r="N4" s="52"/>
      <c r="O4" s="52"/>
      <c r="P4" s="52"/>
      <c r="Q4" s="52"/>
      <c r="R4" s="48" t="s">
        <v>7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7">
        <v>2</v>
      </c>
      <c r="AD4" s="8">
        <f>IF(OR(AC2="",AC4="",AC2=0),"",ROUND(AC4/AC2,2))</f>
        <v>0.13</v>
      </c>
    </row>
    <row r="5" spans="1:33" ht="12.75" x14ac:dyDescent="0.25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10"/>
    </row>
    <row r="6" spans="1:33" ht="131.25" x14ac:dyDescent="0.25">
      <c r="A6" s="53" t="s">
        <v>8</v>
      </c>
      <c r="B6" s="54"/>
      <c r="C6" s="54"/>
      <c r="D6" s="11" t="s">
        <v>50</v>
      </c>
      <c r="E6" s="11" t="s">
        <v>51</v>
      </c>
      <c r="F6" s="11" t="s">
        <v>56</v>
      </c>
      <c r="G6" s="11" t="s">
        <v>52</v>
      </c>
      <c r="H6" s="11" t="s">
        <v>68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 t="s">
        <v>9</v>
      </c>
      <c r="AD6" s="55" t="s">
        <v>10</v>
      </c>
    </row>
    <row r="7" spans="1:33" ht="12.75" x14ac:dyDescent="0.25">
      <c r="A7" s="58" t="s">
        <v>11</v>
      </c>
      <c r="B7" s="60" t="s">
        <v>12</v>
      </c>
      <c r="C7" s="60" t="s">
        <v>13</v>
      </c>
      <c r="D7" s="13" t="s">
        <v>14</v>
      </c>
      <c r="E7" s="13" t="s">
        <v>15</v>
      </c>
      <c r="F7" s="13" t="s">
        <v>16</v>
      </c>
      <c r="G7" s="13" t="s">
        <v>17</v>
      </c>
      <c r="H7" s="13" t="s">
        <v>18</v>
      </c>
      <c r="I7" s="13" t="s">
        <v>19</v>
      </c>
      <c r="J7" s="13" t="s">
        <v>20</v>
      </c>
      <c r="K7" s="13" t="s">
        <v>21</v>
      </c>
      <c r="L7" s="13" t="s">
        <v>22</v>
      </c>
      <c r="M7" s="13" t="s">
        <v>23</v>
      </c>
      <c r="N7" s="13" t="s">
        <v>24</v>
      </c>
      <c r="O7" s="13" t="s">
        <v>25</v>
      </c>
      <c r="P7" s="13" t="s">
        <v>26</v>
      </c>
      <c r="Q7" s="13" t="s">
        <v>27</v>
      </c>
      <c r="R7" s="13" t="s">
        <v>28</v>
      </c>
      <c r="S7" s="13" t="s">
        <v>29</v>
      </c>
      <c r="T7" s="13" t="s">
        <v>30</v>
      </c>
      <c r="U7" s="13" t="s">
        <v>31</v>
      </c>
      <c r="V7" s="13" t="s">
        <v>32</v>
      </c>
      <c r="W7" s="13" t="s">
        <v>33</v>
      </c>
      <c r="X7" s="13" t="s">
        <v>34</v>
      </c>
      <c r="Y7" s="13" t="s">
        <v>35</v>
      </c>
      <c r="Z7" s="13" t="s">
        <v>36</v>
      </c>
      <c r="AA7" s="13" t="s">
        <v>37</v>
      </c>
      <c r="AB7" s="13" t="s">
        <v>38</v>
      </c>
      <c r="AC7" s="60">
        <f>SUM(D8:AB8)</f>
        <v>100</v>
      </c>
      <c r="AD7" s="56"/>
    </row>
    <row r="8" spans="1:33" ht="12.75" x14ac:dyDescent="0.25">
      <c r="A8" s="59"/>
      <c r="B8" s="61"/>
      <c r="C8" s="61"/>
      <c r="D8" s="14">
        <v>20</v>
      </c>
      <c r="E8" s="14">
        <v>20</v>
      </c>
      <c r="F8" s="14">
        <v>20</v>
      </c>
      <c r="G8" s="14">
        <v>20</v>
      </c>
      <c r="H8" s="14">
        <v>20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61"/>
      <c r="AD8" s="57"/>
      <c r="AE8" s="15">
        <f>COUNT(D8:AB8)</f>
        <v>5</v>
      </c>
    </row>
    <row r="9" spans="1:33" ht="12.75" x14ac:dyDescent="0.25">
      <c r="A9" s="32">
        <v>1</v>
      </c>
      <c r="B9" s="24">
        <v>962</v>
      </c>
      <c r="C9" s="24" t="s">
        <v>62</v>
      </c>
      <c r="D9" s="33">
        <v>10</v>
      </c>
      <c r="E9" s="33">
        <v>15</v>
      </c>
      <c r="F9" s="33">
        <v>13</v>
      </c>
      <c r="G9" s="33">
        <v>14</v>
      </c>
      <c r="H9" s="33">
        <v>11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4">
        <f t="shared" ref="AC9:AC23" si="0">IF(B9="","",IF(COUNTA(D9:AB9)=0,"G",SUM(D9:AB9)))</f>
        <v>63</v>
      </c>
      <c r="AD9" s="34" t="str">
        <f t="shared" ref="AD9:AD15" si="1">IF(AC9="","",IF(AC9="G","GİRMEDİ",IF(AC9&lt;45,"BAŞARISIZ","BAŞARILI")))</f>
        <v>BAŞARILI</v>
      </c>
    </row>
    <row r="10" spans="1:33" ht="12.75" x14ac:dyDescent="0.25">
      <c r="A10" s="32">
        <v>2</v>
      </c>
      <c r="B10" s="24">
        <v>961</v>
      </c>
      <c r="C10" s="24" t="s">
        <v>63</v>
      </c>
      <c r="D10" s="33">
        <v>16</v>
      </c>
      <c r="E10" s="33">
        <v>15</v>
      </c>
      <c r="F10" s="33">
        <v>15</v>
      </c>
      <c r="G10" s="33">
        <v>16</v>
      </c>
      <c r="H10" s="33">
        <v>16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 t="s">
        <v>48</v>
      </c>
      <c r="AD10" s="34" t="str">
        <f t="shared" si="1"/>
        <v>GİRMEDİ</v>
      </c>
    </row>
    <row r="11" spans="1:33" ht="12.75" x14ac:dyDescent="0.25">
      <c r="A11" s="32">
        <v>3</v>
      </c>
      <c r="B11" s="24">
        <v>964</v>
      </c>
      <c r="C11" s="24" t="s">
        <v>64</v>
      </c>
      <c r="D11" s="33">
        <v>18</v>
      </c>
      <c r="E11" s="33">
        <v>19</v>
      </c>
      <c r="F11" s="33">
        <v>20</v>
      </c>
      <c r="G11" s="33">
        <v>16</v>
      </c>
      <c r="H11" s="33">
        <v>16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4">
        <f t="shared" si="0"/>
        <v>89</v>
      </c>
      <c r="AD11" s="34" t="s">
        <v>46</v>
      </c>
    </row>
    <row r="12" spans="1:33" ht="12.75" x14ac:dyDescent="0.25">
      <c r="A12" s="32">
        <v>4</v>
      </c>
      <c r="B12" s="24">
        <v>106</v>
      </c>
      <c r="C12" s="24" t="s">
        <v>57</v>
      </c>
      <c r="D12" s="33">
        <v>11</v>
      </c>
      <c r="E12" s="33">
        <v>12</v>
      </c>
      <c r="F12" s="33">
        <v>13</v>
      </c>
      <c r="G12" s="33">
        <v>10</v>
      </c>
      <c r="H12" s="33">
        <v>11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4" t="s">
        <v>48</v>
      </c>
      <c r="AD12" s="34" t="str">
        <f t="shared" si="1"/>
        <v>GİRMEDİ</v>
      </c>
    </row>
    <row r="13" spans="1:33" ht="12.75" x14ac:dyDescent="0.25">
      <c r="A13" s="32">
        <v>5</v>
      </c>
      <c r="B13" s="24">
        <v>256</v>
      </c>
      <c r="C13" s="24" t="s">
        <v>60</v>
      </c>
      <c r="D13" s="33">
        <v>16</v>
      </c>
      <c r="E13" s="33">
        <v>15</v>
      </c>
      <c r="F13" s="33">
        <v>15</v>
      </c>
      <c r="G13" s="33">
        <v>16</v>
      </c>
      <c r="H13" s="33">
        <v>16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4">
        <f t="shared" si="0"/>
        <v>78</v>
      </c>
      <c r="AD13" s="34" t="str">
        <f t="shared" si="1"/>
        <v>BAŞARILI</v>
      </c>
      <c r="AE13" s="19"/>
      <c r="AF13" s="19"/>
      <c r="AG13" s="19"/>
    </row>
    <row r="14" spans="1:33" ht="12.75" x14ac:dyDescent="0.25">
      <c r="A14" s="32">
        <v>6</v>
      </c>
      <c r="B14" s="25">
        <v>243</v>
      </c>
      <c r="C14" s="25" t="s">
        <v>61</v>
      </c>
      <c r="D14" s="33">
        <v>18</v>
      </c>
      <c r="E14" s="33">
        <v>19</v>
      </c>
      <c r="F14" s="33">
        <v>20</v>
      </c>
      <c r="G14" s="33">
        <v>16</v>
      </c>
      <c r="H14" s="33">
        <v>16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4">
        <f t="shared" si="0"/>
        <v>89</v>
      </c>
      <c r="AD14" s="34" t="str">
        <f t="shared" si="1"/>
        <v>BAŞARILI</v>
      </c>
      <c r="AE14" s="19"/>
      <c r="AF14" s="19"/>
      <c r="AG14" s="19"/>
    </row>
    <row r="15" spans="1:33" ht="12.75" x14ac:dyDescent="0.25">
      <c r="A15" s="32">
        <v>7</v>
      </c>
      <c r="B15" s="24">
        <v>140</v>
      </c>
      <c r="C15" s="24" t="s">
        <v>58</v>
      </c>
      <c r="D15" s="33">
        <v>10</v>
      </c>
      <c r="E15" s="33">
        <v>12</v>
      </c>
      <c r="F15" s="33">
        <v>16</v>
      </c>
      <c r="G15" s="33">
        <v>15</v>
      </c>
      <c r="H15" s="33">
        <v>15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>
        <f t="shared" si="0"/>
        <v>68</v>
      </c>
      <c r="AD15" s="34" t="str">
        <f t="shared" si="1"/>
        <v>BAŞARILI</v>
      </c>
      <c r="AE15" s="19"/>
      <c r="AF15" s="19"/>
      <c r="AG15" s="19"/>
    </row>
    <row r="16" spans="1:33" ht="12.75" x14ac:dyDescent="0.25">
      <c r="A16" s="32">
        <v>8</v>
      </c>
      <c r="B16" s="24">
        <v>434</v>
      </c>
      <c r="C16" s="24" t="s">
        <v>65</v>
      </c>
      <c r="D16" s="33">
        <v>18</v>
      </c>
      <c r="E16" s="33" t="s">
        <v>48</v>
      </c>
      <c r="F16" s="33">
        <v>13</v>
      </c>
      <c r="G16" s="33" t="s">
        <v>48</v>
      </c>
      <c r="H16" s="33" t="s">
        <v>48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4">
        <f t="shared" ref="AC16" si="2">IF(B16="","",IF(COUNTA(D16:AB16)=0,"G",SUM(D16:AB16)))</f>
        <v>31</v>
      </c>
      <c r="AD16" s="34" t="str">
        <f t="shared" ref="AD16" si="3">IF(AC16="","",IF(AC16="G","GİRMEDİ",IF(AC16&lt;50,"BAŞARISIZ","BAŞARILI")))</f>
        <v>BAŞARISIZ</v>
      </c>
      <c r="AE16" s="19"/>
      <c r="AF16" s="19"/>
      <c r="AG16" s="19"/>
    </row>
    <row r="17" spans="1:33" ht="12.75" x14ac:dyDescent="0.25">
      <c r="A17" s="32">
        <v>9</v>
      </c>
      <c r="B17" s="24">
        <v>154</v>
      </c>
      <c r="C17" s="24" t="s">
        <v>59</v>
      </c>
      <c r="D17" s="33" t="s">
        <v>48</v>
      </c>
      <c r="E17" s="33" t="s">
        <v>48</v>
      </c>
      <c r="F17" s="33">
        <v>15</v>
      </c>
      <c r="G17" s="33">
        <v>10</v>
      </c>
      <c r="H17" s="33">
        <v>18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4">
        <f t="shared" ref="AC17" si="4">IF(B17="","",IF(COUNTA(D17:AB17)=0,"G",SUM(D17:AB17)))</f>
        <v>43</v>
      </c>
      <c r="AD17" s="34" t="str">
        <f t="shared" ref="AD17:AD18" si="5">IF(AC17="","",IF(AC17="G","GİRMEDİ",IF(AC17&lt;50,"BAŞARISIZ","BAŞARILI")))</f>
        <v>BAŞARISIZ</v>
      </c>
      <c r="AE17" s="19"/>
      <c r="AF17" s="19"/>
      <c r="AG17" s="19"/>
    </row>
    <row r="18" spans="1:33" ht="12.75" x14ac:dyDescent="0.25">
      <c r="A18" s="32">
        <v>10</v>
      </c>
      <c r="B18" s="24">
        <v>430</v>
      </c>
      <c r="C18" s="24" t="s">
        <v>72</v>
      </c>
      <c r="D18" s="33" t="s">
        <v>48</v>
      </c>
      <c r="E18" s="33" t="s">
        <v>48</v>
      </c>
      <c r="F18" s="33" t="s">
        <v>48</v>
      </c>
      <c r="G18" s="33" t="s">
        <v>48</v>
      </c>
      <c r="H18" s="33" t="s">
        <v>48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4" t="s">
        <v>48</v>
      </c>
      <c r="AD18" s="34" t="str">
        <f t="shared" si="5"/>
        <v>GİRMEDİ</v>
      </c>
      <c r="AE18" s="19"/>
      <c r="AF18" s="19"/>
      <c r="AG18" s="19"/>
    </row>
    <row r="19" spans="1:33" ht="12.75" x14ac:dyDescent="0.25">
      <c r="A19" s="32">
        <v>11</v>
      </c>
      <c r="B19" s="24">
        <v>917</v>
      </c>
      <c r="C19" s="24" t="s">
        <v>74</v>
      </c>
      <c r="D19" s="33" t="s">
        <v>48</v>
      </c>
      <c r="E19" s="33" t="s">
        <v>48</v>
      </c>
      <c r="F19" s="33" t="s">
        <v>48</v>
      </c>
      <c r="G19" s="33" t="s">
        <v>48</v>
      </c>
      <c r="H19" s="33" t="s">
        <v>48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>
        <f t="shared" ref="AC19" si="6">IF(B19="","",IF(COUNTA(D19:AB19)=0,"G",SUM(D19:AB19)))</f>
        <v>0</v>
      </c>
      <c r="AD19" s="34" t="str">
        <f t="shared" ref="AD19" si="7">IF(AC19="","",IF(AC19="G","GİRMEDİ",IF(AC19&lt;50,"BAŞARISIZ","BAŞARILI")))</f>
        <v>BAŞARISIZ</v>
      </c>
      <c r="AE19" s="19"/>
      <c r="AF19" s="19"/>
      <c r="AG19" s="19"/>
    </row>
    <row r="20" spans="1:33" ht="12.75" x14ac:dyDescent="0.25">
      <c r="A20" s="32">
        <v>12</v>
      </c>
      <c r="B20" s="24">
        <v>400</v>
      </c>
      <c r="C20" s="24" t="s">
        <v>73</v>
      </c>
      <c r="D20" s="33">
        <v>10</v>
      </c>
      <c r="E20" s="33">
        <v>12</v>
      </c>
      <c r="F20" s="33">
        <v>13</v>
      </c>
      <c r="G20" s="33">
        <v>10</v>
      </c>
      <c r="H20" s="33">
        <v>11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4" t="s">
        <v>48</v>
      </c>
      <c r="AD20" s="34" t="str">
        <f t="shared" ref="AD20:AD23" si="8">IF(AC20="","",IF(AC20="G","GİRMEDİ",IF(AC20&lt;50,"BAŞARISIZ","BAŞARILI")))</f>
        <v>GİRMEDİ</v>
      </c>
      <c r="AE20" s="19"/>
      <c r="AF20" s="19"/>
      <c r="AG20" s="19"/>
    </row>
    <row r="21" spans="1:33" ht="12.75" x14ac:dyDescent="0.25">
      <c r="A21" s="32">
        <v>13</v>
      </c>
      <c r="B21" s="24">
        <v>467</v>
      </c>
      <c r="C21" s="24" t="s">
        <v>66</v>
      </c>
      <c r="D21" s="33">
        <v>14</v>
      </c>
      <c r="E21" s="33">
        <v>15</v>
      </c>
      <c r="F21" s="33">
        <v>18</v>
      </c>
      <c r="G21" s="33">
        <v>18</v>
      </c>
      <c r="H21" s="33">
        <v>18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4">
        <f t="shared" si="0"/>
        <v>83</v>
      </c>
      <c r="AD21" s="34" t="str">
        <f t="shared" si="8"/>
        <v>BAŞARILI</v>
      </c>
      <c r="AE21" s="19"/>
      <c r="AF21" s="19"/>
      <c r="AG21" s="19"/>
    </row>
    <row r="22" spans="1:33" ht="12.75" x14ac:dyDescent="0.25">
      <c r="A22" s="32">
        <v>14</v>
      </c>
      <c r="B22" s="24">
        <v>530</v>
      </c>
      <c r="C22" s="24" t="s">
        <v>67</v>
      </c>
      <c r="D22" s="33">
        <v>11</v>
      </c>
      <c r="E22" s="33">
        <v>12</v>
      </c>
      <c r="F22" s="33">
        <v>13</v>
      </c>
      <c r="G22" s="33">
        <v>10</v>
      </c>
      <c r="H22" s="33">
        <v>11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4">
        <f t="shared" si="0"/>
        <v>57</v>
      </c>
      <c r="AD22" s="34" t="str">
        <f t="shared" si="8"/>
        <v>BAŞARILI</v>
      </c>
      <c r="AE22" s="19"/>
      <c r="AF22" s="19"/>
      <c r="AG22" s="19"/>
    </row>
    <row r="23" spans="1:33" ht="12.75" x14ac:dyDescent="0.25">
      <c r="A23" s="32">
        <v>15</v>
      </c>
      <c r="B23" s="24">
        <v>86</v>
      </c>
      <c r="C23" s="24" t="s">
        <v>69</v>
      </c>
      <c r="D23" s="33" t="s">
        <v>48</v>
      </c>
      <c r="E23" s="33" t="s">
        <v>48</v>
      </c>
      <c r="F23" s="33" t="s">
        <v>48</v>
      </c>
      <c r="G23" s="33" t="s">
        <v>48</v>
      </c>
      <c r="H23" s="33" t="s">
        <v>48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4">
        <f t="shared" si="0"/>
        <v>0</v>
      </c>
      <c r="AD23" s="34" t="str">
        <f t="shared" si="8"/>
        <v>BAŞARISIZ</v>
      </c>
      <c r="AE23" s="19"/>
      <c r="AF23" s="19"/>
      <c r="AG23" s="19"/>
    </row>
    <row r="24" spans="1:33" ht="12.75" x14ac:dyDescent="0.25">
      <c r="A24" s="32">
        <v>16</v>
      </c>
      <c r="B24" s="24">
        <v>563</v>
      </c>
      <c r="C24" s="24" t="s">
        <v>70</v>
      </c>
      <c r="D24" s="33">
        <v>15</v>
      </c>
      <c r="E24" s="33">
        <v>13</v>
      </c>
      <c r="F24" s="33">
        <v>10</v>
      </c>
      <c r="G24" s="33">
        <v>10</v>
      </c>
      <c r="H24" s="33">
        <v>8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4" t="s">
        <v>48</v>
      </c>
      <c r="AD24" s="34" t="str">
        <f t="shared" ref="AD24" si="9">IF(AC24="","",IF(AC24="G","GİRMEDİ",IF(AC24&lt;50,"BAŞARISIZ","BAŞARILI")))</f>
        <v>GİRMEDİ</v>
      </c>
      <c r="AE24" s="19"/>
      <c r="AF24" s="19"/>
      <c r="AG24" s="19"/>
    </row>
    <row r="25" spans="1:33" ht="15" customHeight="1" x14ac:dyDescent="0.25">
      <c r="A25" s="32">
        <v>17</v>
      </c>
      <c r="B25" s="24">
        <v>181</v>
      </c>
      <c r="C25" s="24" t="s">
        <v>71</v>
      </c>
      <c r="D25" s="33">
        <v>18</v>
      </c>
      <c r="E25" s="33">
        <v>19</v>
      </c>
      <c r="F25" s="33">
        <v>20</v>
      </c>
      <c r="G25" s="33">
        <v>16</v>
      </c>
      <c r="H25" s="33">
        <v>16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4">
        <f t="shared" ref="AC25:AC26" si="10">IF(B25="","",IF(COUNTA(D25:AB25)=0,"G",SUM(D25:AB25)))</f>
        <v>89</v>
      </c>
      <c r="AD25" s="34" t="str">
        <f t="shared" ref="AD25:AD26" si="11">IF(AC25="","",IF(AC25="G","GİRMEDİ",IF(AC25&lt;50,"BAŞARISIZ","BAŞARILI")))</f>
        <v>BAŞARILI</v>
      </c>
      <c r="AE25" s="19"/>
      <c r="AF25" s="19"/>
      <c r="AG25" s="19"/>
    </row>
    <row r="26" spans="1:33" ht="15" customHeight="1" x14ac:dyDescent="0.25">
      <c r="A26" s="32">
        <v>18</v>
      </c>
      <c r="B26" s="24"/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4" t="str">
        <f t="shared" si="10"/>
        <v/>
      </c>
      <c r="AD26" s="34" t="str">
        <f t="shared" si="11"/>
        <v/>
      </c>
      <c r="AE26" s="19"/>
      <c r="AF26" s="19"/>
      <c r="AG26" s="19"/>
    </row>
    <row r="27" spans="1:33" ht="15" customHeight="1" x14ac:dyDescent="0.25">
      <c r="A27" s="32">
        <v>19</v>
      </c>
      <c r="B27" s="24"/>
      <c r="C27" s="2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4"/>
      <c r="AD27" s="34"/>
      <c r="AE27" s="19"/>
      <c r="AF27" s="19"/>
      <c r="AG27" s="19"/>
    </row>
    <row r="28" spans="1:33" ht="15" customHeight="1" x14ac:dyDescent="0.25">
      <c r="A28" s="32">
        <v>20</v>
      </c>
      <c r="B28" s="24"/>
      <c r="C28" s="24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4"/>
      <c r="AD28" s="34"/>
      <c r="AE28" s="19"/>
      <c r="AF28" s="19"/>
      <c r="AG28" s="19"/>
    </row>
    <row r="29" spans="1:33" ht="15" customHeight="1" x14ac:dyDescent="0.25">
      <c r="A29" s="32">
        <v>21</v>
      </c>
      <c r="B29" s="24"/>
      <c r="C29" s="24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4"/>
      <c r="AD29" s="34"/>
      <c r="AE29" s="19"/>
      <c r="AF29" s="19"/>
      <c r="AG29" s="19"/>
    </row>
    <row r="30" spans="1:33" ht="15" customHeight="1" x14ac:dyDescent="0.25">
      <c r="A30" s="32">
        <v>22</v>
      </c>
      <c r="B30" s="24"/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4"/>
      <c r="AD30" s="34"/>
      <c r="AE30" s="19"/>
      <c r="AF30" s="19"/>
      <c r="AG30" s="19"/>
    </row>
    <row r="31" spans="1:33" ht="22.5" customHeight="1" x14ac:dyDescent="0.25">
      <c r="A31" s="32">
        <v>23</v>
      </c>
      <c r="B31" s="24"/>
      <c r="C31" s="2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4"/>
      <c r="AD31" s="34"/>
      <c r="AE31" s="30"/>
      <c r="AF31" s="19"/>
      <c r="AG31" s="19"/>
    </row>
    <row r="32" spans="1:33" ht="18.75" customHeight="1" x14ac:dyDescent="0.25">
      <c r="A32" s="32">
        <v>24</v>
      </c>
      <c r="B32" s="24"/>
      <c r="C32" s="2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4"/>
      <c r="AD32" s="34"/>
      <c r="AE32" s="19"/>
      <c r="AF32" s="19"/>
      <c r="AG32" s="19"/>
    </row>
    <row r="33" spans="1:33" ht="15" customHeight="1" x14ac:dyDescent="0.25">
      <c r="A33" s="32">
        <v>25</v>
      </c>
      <c r="B33" s="25"/>
      <c r="C33" s="25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4"/>
      <c r="AD33" s="34"/>
      <c r="AE33" s="19"/>
      <c r="AF33" s="19"/>
      <c r="AG33" s="19"/>
    </row>
    <row r="34" spans="1:33" ht="15" customHeight="1" x14ac:dyDescent="0.25">
      <c r="A34" s="32">
        <v>26</v>
      </c>
      <c r="B34" s="25"/>
      <c r="C34" s="25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4"/>
      <c r="AD34" s="34"/>
      <c r="AE34" s="19"/>
      <c r="AF34" s="31"/>
      <c r="AG34" s="31"/>
    </row>
    <row r="35" spans="1:33" ht="15" customHeight="1" x14ac:dyDescent="0.25">
      <c r="A35" s="32">
        <v>27</v>
      </c>
      <c r="B35" s="25"/>
      <c r="C35" s="25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  <c r="AD35" s="34"/>
      <c r="AE35" s="19"/>
      <c r="AF35" s="31"/>
      <c r="AG35" s="31"/>
    </row>
    <row r="36" spans="1:33" ht="15" customHeight="1" x14ac:dyDescent="0.25">
      <c r="A36" s="32">
        <v>28</v>
      </c>
      <c r="B36" s="33"/>
      <c r="C36" s="35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4"/>
      <c r="AD36" s="34"/>
      <c r="AE36" s="19"/>
      <c r="AF36" s="19"/>
      <c r="AG36" s="19"/>
    </row>
    <row r="37" spans="1:33" ht="15" customHeight="1" x14ac:dyDescent="0.25">
      <c r="A37" s="32">
        <v>29</v>
      </c>
      <c r="B37" s="33"/>
      <c r="C37" s="35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4"/>
      <c r="AD37" s="34"/>
      <c r="AE37" s="19"/>
      <c r="AF37" s="19"/>
      <c r="AG37" s="19"/>
    </row>
    <row r="38" spans="1:33" ht="21" customHeight="1" x14ac:dyDescent="0.25">
      <c r="A38" s="37" t="s">
        <v>39</v>
      </c>
      <c r="B38" s="38"/>
      <c r="C38" s="39"/>
      <c r="D38" s="16">
        <f t="shared" ref="D38:AB38" si="12">IF(OR($L$3="",D8=""),"",IF(COUNT(D9:D37)&gt;0,ROUND(AVERAGE(D9:D37)/D8,2),""))</f>
        <v>0.71</v>
      </c>
      <c r="E38" s="16">
        <f t="shared" si="12"/>
        <v>0.74</v>
      </c>
      <c r="F38" s="16">
        <f t="shared" si="12"/>
        <v>0.76</v>
      </c>
      <c r="G38" s="16">
        <f t="shared" si="12"/>
        <v>0.68</v>
      </c>
      <c r="H38" s="16">
        <f t="shared" si="12"/>
        <v>0.7</v>
      </c>
      <c r="I38" s="16" t="str">
        <f t="shared" si="12"/>
        <v/>
      </c>
      <c r="J38" s="16" t="str">
        <f t="shared" si="12"/>
        <v/>
      </c>
      <c r="K38" s="16" t="str">
        <f t="shared" si="12"/>
        <v/>
      </c>
      <c r="L38" s="16" t="str">
        <f t="shared" si="12"/>
        <v/>
      </c>
      <c r="M38" s="16" t="str">
        <f t="shared" si="12"/>
        <v/>
      </c>
      <c r="N38" s="16" t="str">
        <f t="shared" si="12"/>
        <v/>
      </c>
      <c r="O38" s="16" t="str">
        <f t="shared" si="12"/>
        <v/>
      </c>
      <c r="P38" s="16" t="str">
        <f t="shared" si="12"/>
        <v/>
      </c>
      <c r="Q38" s="16" t="str">
        <f t="shared" si="12"/>
        <v/>
      </c>
      <c r="R38" s="16" t="str">
        <f t="shared" si="12"/>
        <v/>
      </c>
      <c r="S38" s="16" t="str">
        <f t="shared" si="12"/>
        <v/>
      </c>
      <c r="T38" s="16" t="str">
        <f t="shared" si="12"/>
        <v/>
      </c>
      <c r="U38" s="16" t="str">
        <f t="shared" si="12"/>
        <v/>
      </c>
      <c r="V38" s="16" t="str">
        <f t="shared" si="12"/>
        <v/>
      </c>
      <c r="W38" s="16" t="str">
        <f t="shared" si="12"/>
        <v/>
      </c>
      <c r="X38" s="16" t="str">
        <f t="shared" si="12"/>
        <v/>
      </c>
      <c r="Y38" s="16" t="str">
        <f t="shared" si="12"/>
        <v/>
      </c>
      <c r="Z38" s="16" t="str">
        <f t="shared" si="12"/>
        <v/>
      </c>
      <c r="AA38" s="16" t="str">
        <f t="shared" si="12"/>
        <v/>
      </c>
      <c r="AB38" s="16" t="str">
        <f t="shared" si="12"/>
        <v/>
      </c>
      <c r="AC38" s="17"/>
      <c r="AD38" s="18"/>
      <c r="AE38" s="19"/>
      <c r="AF38" s="19"/>
      <c r="AG38" s="19"/>
    </row>
    <row r="39" spans="1:33" ht="15" customHeight="1" x14ac:dyDescent="0.25">
      <c r="AE39" s="19"/>
      <c r="AF39" s="19"/>
      <c r="AG39" s="19"/>
    </row>
    <row r="40" spans="1:33" ht="15" customHeight="1" x14ac:dyDescent="0.25">
      <c r="AE40" s="19"/>
      <c r="AF40" s="19"/>
      <c r="AG40" s="19"/>
    </row>
    <row r="41" spans="1:33" x14ac:dyDescent="0.25">
      <c r="A41" s="40" t="s">
        <v>40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19"/>
      <c r="AF41" s="19"/>
      <c r="AG41" s="19"/>
    </row>
    <row r="42" spans="1:33" s="19" customFormat="1" ht="12.75" customHeight="1" x14ac:dyDescent="0.25">
      <c r="A42" s="44" t="s">
        <v>76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3" s="19" customFormat="1" ht="12.75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spans="1:33" s="19" customFormat="1" ht="12.75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spans="1:33" s="19" customFormat="1" ht="12.75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spans="1:33" s="19" customFormat="1" ht="12.75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1:33" s="19" customFormat="1" ht="12.75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spans="1:33" s="19" customFormat="1" ht="12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s="19" customFormat="1" ht="12.75" x14ac:dyDescent="0.25">
      <c r="A49" s="1"/>
      <c r="B49" s="1"/>
      <c r="C49" s="1" t="s">
        <v>78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41" t="s">
        <v>77</v>
      </c>
      <c r="W49" s="41"/>
      <c r="X49" s="41"/>
      <c r="Y49" s="41"/>
      <c r="Z49" s="41"/>
      <c r="AA49" s="41"/>
      <c r="AB49" s="41"/>
      <c r="AC49" s="41"/>
      <c r="AD49" s="1"/>
    </row>
    <row r="50" spans="1:30" s="19" customFormat="1" ht="15" customHeight="1" x14ac:dyDescent="0.25">
      <c r="A50" s="1"/>
      <c r="B50" s="1"/>
      <c r="C50" s="1" t="s">
        <v>79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7"/>
      <c r="W50" s="27"/>
      <c r="X50" s="46">
        <v>44127</v>
      </c>
      <c r="Y50" s="46"/>
      <c r="Z50" s="46"/>
      <c r="AA50" s="46"/>
      <c r="AB50" s="46"/>
      <c r="AC50" s="27"/>
      <c r="AD50" s="1"/>
    </row>
    <row r="51" spans="1:30" s="19" customFormat="1" ht="12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41"/>
      <c r="Z51" s="41"/>
      <c r="AA51" s="41"/>
      <c r="AB51" s="41"/>
      <c r="AC51" s="41"/>
      <c r="AD51" s="1"/>
    </row>
    <row r="52" spans="1:30" s="19" customFormat="1" ht="12.75" x14ac:dyDescent="0.25">
      <c r="A52" s="1"/>
      <c r="B52" s="28"/>
      <c r="C52" s="28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42" t="s">
        <v>49</v>
      </c>
      <c r="W52" s="42"/>
      <c r="X52" s="42"/>
      <c r="Y52" s="42"/>
      <c r="Z52" s="42"/>
      <c r="AA52" s="42"/>
      <c r="AB52" s="42"/>
      <c r="AC52" s="42"/>
      <c r="AD52" s="1"/>
    </row>
    <row r="53" spans="1:30" s="20" customFormat="1" ht="12.75" x14ac:dyDescent="0.25">
      <c r="A53" s="1"/>
      <c r="B53" s="29"/>
      <c r="C53" s="2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43" t="s">
        <v>41</v>
      </c>
      <c r="W53" s="43"/>
      <c r="X53" s="43"/>
      <c r="Y53" s="43"/>
      <c r="Z53" s="43"/>
      <c r="AA53" s="43"/>
      <c r="AB53" s="43"/>
      <c r="AC53" s="43"/>
      <c r="AD53" s="1"/>
    </row>
    <row r="54" spans="1:30" s="20" customFormat="1" ht="12.75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s="20" customFormat="1" ht="12.75" x14ac:dyDescent="0.25">
      <c r="A55" s="20" t="s">
        <v>42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s="20" customFormat="1" ht="12.75" x14ac:dyDescent="0.25">
      <c r="A56" s="36" t="str">
        <f>IF($AD$3="","","Yapılan sınav analizine göre "&amp;$L$2&amp;" Sınıfı "&amp;PROPER($C$4)&amp;" Dersi "&amp;$C$3&amp;". Dönem "&amp;$L$4&amp;". Yazılı Sınavına katılan toplam "&amp;$L$3&amp;" öğrenciden "&amp;$AC$3&amp;" öğrenci başarılı olmuştur. Buna göre, sınavın başarı oranı %"&amp;ROUND($AD$3*100,0)&amp;" olarak gerçekleşmiştir. Sütun grafiğinde başarı oranı %50'nin altında olan "&amp;"soru bulunmayıp konular yeterince anlaşılmıştır.")</f>
        <v>Yapılan sınav analizine göre 8/E Sınıfı Matematik Dersi 1.DÖNEM EYLÜL. Dönem 1. Yazılı Sınavına katılan toplam 18 öğrenciden 13 öğrenci başarılı olmuştur. Buna göre, sınavın başarı oranı %87 olarak gerçekleşmiştir. Sütun grafiğinde başarı oranı %50'nin altında olan soru bulunmayıp konular yeterince anlaşılmıştır.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pans="1:30" s="20" customFormat="1" ht="12.75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1:30" s="20" customFormat="1" ht="12.7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s="20" customFormat="1" ht="12.75" x14ac:dyDescent="0.25">
      <c r="A59" s="20" t="s">
        <v>43</v>
      </c>
    </row>
    <row r="60" spans="1:30" s="20" customFormat="1" ht="12.75" x14ac:dyDescent="0.25">
      <c r="A60" s="36" t="str">
        <f>IF($AD$3="","","Yapılan sınav analizine göre "&amp;$L$2&amp;" Sınıfı "&amp;PROPER($C$4)&amp;" Dersi "&amp;$C$3&amp;". Dönem "&amp;$L$4&amp;". Yazılı Sınavına katılan toplam "&amp;$L$3&amp;" öğrenciden "&amp;$AC$3&amp;" öğrenci başarılı olmuştur. Buna göre, sınavın başarı oranı %"&amp;ROUND($AD$3*100,0)&amp;" olarak gerçekleşmiştir. Sütun grafiğinde başarı oranı %50'nin altında olan "&amp;"1 adet soru bulunup bu soru sınıf ortamında çözülecek, yeri geldikçe sınıfa bu soru tipiyle ilgili açık uçlu sorular yöneltilerek konunun daha iyi anlaşılması sağlanacaktır.")</f>
        <v>Yapılan sınav analizine göre 8/E Sınıfı Matematik Dersi 1.DÖNEM EYLÜL. Dönem 1. Yazılı Sınavına katılan toplam 18 öğrenciden 13 öğrenci başarılı olmuştur. Buna göre, sınavın başarı oranı %87 olarak gerçekleşmiştir. Sütun grafiğinde başarı oranı %50'nin altında olan 1 adet soru bulunup bu soru sınıf ortamında çözülecek, yeri geldikçe sınıfa bu soru tipiyle ilgili açık uçlu sorular yöneltilerek konunun daha iyi anlaşılması sağlanacaktır.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s="19" customFormat="1" ht="12.75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s="19" customFormat="1" ht="12.75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s="19" customFormat="1" ht="12.75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19" customFormat="1" ht="12.75" x14ac:dyDescent="0.25">
      <c r="A64" s="20" t="s">
        <v>44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1:30" s="19" customFormat="1" ht="12.75" x14ac:dyDescent="0.25">
      <c r="A65" s="36" t="str">
        <f>IF($AD$3="","","Yapılan sınav analizine göre "&amp;$L$2&amp;" Sınıfı "&amp;PROPER($C$4)&amp;" Dersi "&amp;$C$3&amp;". Dönem "&amp;$L$4&amp;". Yazılı Sınavına katılan toplam "&amp;$L$3&amp;" öğrenciden "&amp;$AC$3&amp;" öğrenci başarılı olmuştur. Buna göre, sınavın başarı oranı %"&amp;ROUND($AD$3*100,0)&amp;" olarak gerçekleşmiştir. Sütun grafiğinde başarı oranı %50'nin altında olan "&amp;$AE$31&amp;" adet soru bulunup bu sorular sınıf ortamında çözülecek, yeri geldikçe sınıfa bu soru tipleriyle ilgili açık uçlu sorular yöneltilerek konunun daha iyi anlaşılması sağlanacaktır.")</f>
        <v>Yapılan sınav analizine göre 8/E Sınıfı Matematik Dersi 1.DÖNEM EYLÜL. Dönem 1. Yazılı Sınavına katılan toplam 18 öğrenciden 13 öğrenci başarılı olmuştur. Buna göre, sınavın başarı oranı %87 olarak gerçekleşmiştir. Sütun grafiğinde başarı oranı %50'nin altında olan  adet soru bulunup bu sorular sınıf ortamında çözülecek, yeri geldikçe sınıfa bu soru tipleriyle ilgili açık uçlu sorular yöneltilerek konunun daha iyi anlaşılması sağlanacaktır.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  <row r="66" spans="1:30" s="19" customFormat="1" ht="12.75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</row>
    <row r="67" spans="1:30" s="19" customFormat="1" ht="12.75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</row>
    <row r="68" spans="1:30" s="19" customFormat="1" ht="12.75" x14ac:dyDescent="0.25"/>
    <row r="69" spans="1:30" s="19" customFormat="1" ht="12.75" x14ac:dyDescent="0.25">
      <c r="A69" s="19" t="s">
        <v>45</v>
      </c>
    </row>
    <row r="70" spans="1:30" s="19" customFormat="1" ht="12.75" x14ac:dyDescent="0.25">
      <c r="A70" s="36" t="str">
        <f>IF($AD$3="","","Yapılan sınav analizine göre "&amp;$L$2&amp;" Sınıfı "&amp;PROPER($C$4)&amp;" Dersi "&amp;$C$3&amp;". Dönem "&amp;$L$4&amp;". Yazılı Sınavına katılan toplam "&amp;$L$3&amp;" öğrenciden "&amp;$AC$3&amp;" öğrenci başarılı olmuştur. Buna göre, sınavın başarı oranı %"&amp;ROUND($AD$3*100,0)&amp;" olarak gerçekleşmiştir.")</f>
        <v>Yapılan sınav analizine göre 8/E Sınıfı Matematik Dersi 1.DÖNEM EYLÜL. Dönem 1. Yazılı Sınavına katılan toplam 18 öğrenciden 13 öğrenci başarılı olmuştur. Buna göre, sınavın başarı oranı %87 olarak gerçekleşmiştir.</v>
      </c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s="19" customFormat="1" ht="12.75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s="19" customFormat="1" ht="12.75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</row>
    <row r="73" spans="1:30" s="19" customFormat="1" ht="12.75" x14ac:dyDescent="0.25"/>
    <row r="74" spans="1:30" s="19" customFormat="1" ht="12.75" x14ac:dyDescent="0.25"/>
    <row r="75" spans="1:30" s="19" customFormat="1" ht="12.75" x14ac:dyDescent="0.25"/>
    <row r="76" spans="1:30" s="19" customFormat="1" ht="12.75" x14ac:dyDescent="0.25"/>
    <row r="77" spans="1:30" s="19" customFormat="1" ht="12.75" x14ac:dyDescent="0.25"/>
    <row r="78" spans="1:30" s="19" customFormat="1" ht="12.75" x14ac:dyDescent="0.25"/>
    <row r="79" spans="1:30" s="19" customFormat="1" ht="12.75" x14ac:dyDescent="0.25"/>
    <row r="80" spans="1:30" s="19" customFormat="1" ht="12.75" x14ac:dyDescent="0.25"/>
    <row r="81" s="19" customFormat="1" ht="12.75" x14ac:dyDescent="0.25"/>
    <row r="82" s="19" customFormat="1" ht="12.75" x14ac:dyDescent="0.25"/>
    <row r="83" s="19" customFormat="1" ht="12.75" x14ac:dyDescent="0.25"/>
    <row r="84" s="19" customFormat="1" ht="12.75" x14ac:dyDescent="0.25"/>
    <row r="85" s="19" customFormat="1" ht="12.75" x14ac:dyDescent="0.25"/>
    <row r="86" s="19" customFormat="1" ht="12.75" x14ac:dyDescent="0.25"/>
    <row r="87" s="19" customFormat="1" ht="12.75" x14ac:dyDescent="0.25"/>
    <row r="88" s="19" customFormat="1" ht="12.75" x14ac:dyDescent="0.25"/>
    <row r="89" s="19" customFormat="1" ht="12.75" x14ac:dyDescent="0.25"/>
    <row r="90" s="19" customFormat="1" ht="12.75" x14ac:dyDescent="0.25"/>
    <row r="91" s="19" customFormat="1" ht="12.75" x14ac:dyDescent="0.25"/>
    <row r="92" s="19" customFormat="1" ht="12.75" x14ac:dyDescent="0.25"/>
    <row r="93" s="19" customFormat="1" ht="12.75" x14ac:dyDescent="0.25"/>
    <row r="94" s="19" customFormat="1" ht="12.75" x14ac:dyDescent="0.25"/>
    <row r="95" s="19" customFormat="1" ht="12.75" x14ac:dyDescent="0.25"/>
    <row r="96" s="19" customFormat="1" ht="12.75" x14ac:dyDescent="0.25"/>
    <row r="97" s="19" customFormat="1" ht="12.75" x14ac:dyDescent="0.25"/>
    <row r="98" s="19" customFormat="1" ht="12.75" x14ac:dyDescent="0.25"/>
    <row r="99" s="19" customFormat="1" ht="12.75" x14ac:dyDescent="0.25"/>
    <row r="100" s="19" customFormat="1" ht="12.75" x14ac:dyDescent="0.25"/>
    <row r="101" s="19" customFormat="1" ht="12.75" x14ac:dyDescent="0.25"/>
    <row r="102" s="19" customFormat="1" ht="12.75" x14ac:dyDescent="0.25"/>
    <row r="103" s="19" customFormat="1" ht="12.75" x14ac:dyDescent="0.25"/>
    <row r="104" s="19" customFormat="1" ht="12.75" x14ac:dyDescent="0.25"/>
    <row r="105" s="19" customFormat="1" ht="12.75" x14ac:dyDescent="0.25"/>
    <row r="106" s="19" customFormat="1" ht="12.75" x14ac:dyDescent="0.25"/>
    <row r="107" s="19" customFormat="1" ht="12.75" x14ac:dyDescent="0.25"/>
    <row r="108" s="19" customFormat="1" ht="12.75" x14ac:dyDescent="0.25"/>
    <row r="109" s="19" customFormat="1" ht="12.75" x14ac:dyDescent="0.25"/>
    <row r="110" s="19" customFormat="1" ht="12.75" x14ac:dyDescent="0.25"/>
    <row r="111" s="19" customFormat="1" ht="12.75" x14ac:dyDescent="0.25"/>
    <row r="112" s="19" customFormat="1" ht="12.75" x14ac:dyDescent="0.25"/>
    <row r="113" s="19" customFormat="1" ht="12.75" x14ac:dyDescent="0.25"/>
    <row r="114" s="19" customFormat="1" ht="12.75" x14ac:dyDescent="0.25"/>
    <row r="115" s="19" customFormat="1" ht="12.75" x14ac:dyDescent="0.25"/>
    <row r="116" s="19" customFormat="1" ht="12.75" x14ac:dyDescent="0.25"/>
    <row r="117" s="19" customFormat="1" ht="12.75" x14ac:dyDescent="0.25"/>
    <row r="118" s="19" customFormat="1" ht="12.75" x14ac:dyDescent="0.25"/>
    <row r="119" s="19" customFormat="1" ht="12.75" x14ac:dyDescent="0.25"/>
    <row r="120" s="19" customFormat="1" ht="12.75" x14ac:dyDescent="0.25"/>
    <row r="121" s="19" customFormat="1" ht="12.75" x14ac:dyDescent="0.25"/>
    <row r="122" s="19" customFormat="1" ht="12.75" x14ac:dyDescent="0.25"/>
    <row r="123" s="19" customFormat="1" ht="12.75" x14ac:dyDescent="0.25"/>
    <row r="124" s="19" customFormat="1" ht="12.75" x14ac:dyDescent="0.25"/>
    <row r="125" s="19" customFormat="1" ht="12.75" x14ac:dyDescent="0.25"/>
    <row r="126" s="19" customFormat="1" ht="12.75" x14ac:dyDescent="0.25"/>
    <row r="127" s="19" customFormat="1" ht="12.75" x14ac:dyDescent="0.25"/>
    <row r="128" s="19" customFormat="1" ht="12.75" x14ac:dyDescent="0.25"/>
    <row r="129" s="19" customFormat="1" ht="12.75" x14ac:dyDescent="0.25"/>
    <row r="130" s="19" customFormat="1" ht="12.75" x14ac:dyDescent="0.25"/>
    <row r="131" s="19" customFormat="1" ht="12.75" x14ac:dyDescent="0.25"/>
    <row r="132" s="19" customFormat="1" ht="12.75" x14ac:dyDescent="0.25"/>
    <row r="133" s="19" customFormat="1" ht="12.75" x14ac:dyDescent="0.25"/>
    <row r="134" s="19" customFormat="1" ht="12.75" x14ac:dyDescent="0.25"/>
    <row r="135" s="19" customFormat="1" ht="12.75" x14ac:dyDescent="0.25"/>
    <row r="136" s="19" customFormat="1" ht="12.75" x14ac:dyDescent="0.25"/>
    <row r="137" s="19" customFormat="1" ht="12.75" x14ac:dyDescent="0.25"/>
    <row r="138" s="19" customFormat="1" ht="12.75" x14ac:dyDescent="0.25"/>
    <row r="139" s="19" customFormat="1" ht="12.75" x14ac:dyDescent="0.25"/>
    <row r="140" s="19" customFormat="1" ht="12.75" x14ac:dyDescent="0.25"/>
    <row r="141" s="19" customFormat="1" ht="12.75" x14ac:dyDescent="0.25"/>
    <row r="142" s="19" customFormat="1" ht="12.75" x14ac:dyDescent="0.25"/>
    <row r="143" s="19" customFormat="1" ht="12.75" x14ac:dyDescent="0.25"/>
    <row r="144" s="19" customFormat="1" ht="12.75" x14ac:dyDescent="0.25"/>
    <row r="145" s="19" customFormat="1" ht="12.75" x14ac:dyDescent="0.25"/>
    <row r="146" s="19" customFormat="1" ht="12.75" x14ac:dyDescent="0.25"/>
    <row r="147" s="19" customFormat="1" ht="12.75" x14ac:dyDescent="0.25"/>
    <row r="148" s="19" customFormat="1" ht="12.75" x14ac:dyDescent="0.25"/>
    <row r="149" s="19" customFormat="1" ht="12.75" x14ac:dyDescent="0.25"/>
    <row r="150" s="19" customFormat="1" ht="12.75" x14ac:dyDescent="0.25"/>
    <row r="151" s="19" customFormat="1" ht="12.75" x14ac:dyDescent="0.25"/>
    <row r="152" s="19" customFormat="1" ht="12.75" x14ac:dyDescent="0.25"/>
    <row r="153" s="19" customFormat="1" ht="12.75" x14ac:dyDescent="0.25"/>
    <row r="154" s="19" customFormat="1" ht="12.75" x14ac:dyDescent="0.25"/>
    <row r="155" s="19" customFormat="1" ht="12.75" x14ac:dyDescent="0.25"/>
    <row r="156" s="19" customFormat="1" ht="12.75" x14ac:dyDescent="0.25"/>
    <row r="157" s="19" customFormat="1" ht="12.75" x14ac:dyDescent="0.25"/>
    <row r="158" s="19" customFormat="1" ht="12.75" x14ac:dyDescent="0.25"/>
    <row r="159" s="19" customFormat="1" ht="12.75" x14ac:dyDescent="0.25"/>
    <row r="160" s="19" customFormat="1" ht="12.75" x14ac:dyDescent="0.25"/>
    <row r="161" s="19" customFormat="1" ht="12.75" x14ac:dyDescent="0.25"/>
    <row r="162" s="19" customFormat="1" ht="12.75" x14ac:dyDescent="0.25"/>
    <row r="163" s="19" customFormat="1" ht="12.75" x14ac:dyDescent="0.25"/>
    <row r="164" s="19" customFormat="1" ht="12.75" x14ac:dyDescent="0.25"/>
    <row r="165" s="19" customFormat="1" ht="12.75" x14ac:dyDescent="0.25"/>
    <row r="166" s="19" customFormat="1" ht="12.75" x14ac:dyDescent="0.25"/>
    <row r="167" s="19" customFormat="1" ht="12.75" x14ac:dyDescent="0.25"/>
    <row r="168" s="19" customFormat="1" ht="12.75" x14ac:dyDescent="0.25"/>
    <row r="169" s="19" customFormat="1" ht="12.75" x14ac:dyDescent="0.25"/>
    <row r="170" s="19" customFormat="1" ht="12.75" x14ac:dyDescent="0.25"/>
    <row r="171" s="19" customFormat="1" ht="12.75" x14ac:dyDescent="0.25"/>
    <row r="172" s="19" customFormat="1" ht="12.75" x14ac:dyDescent="0.25"/>
    <row r="173" s="19" customFormat="1" ht="12.75" x14ac:dyDescent="0.25"/>
    <row r="174" s="19" customFormat="1" ht="12.75" x14ac:dyDescent="0.25"/>
    <row r="175" s="19" customFormat="1" ht="12.75" x14ac:dyDescent="0.25"/>
    <row r="176" s="19" customFormat="1" ht="12.75" x14ac:dyDescent="0.25"/>
    <row r="177" s="19" customFormat="1" ht="12.75" x14ac:dyDescent="0.25"/>
    <row r="178" s="19" customFormat="1" ht="12.75" x14ac:dyDescent="0.25"/>
    <row r="179" s="19" customFormat="1" ht="12.75" x14ac:dyDescent="0.25"/>
    <row r="180" s="19" customFormat="1" ht="12.75" x14ac:dyDescent="0.25"/>
    <row r="181" s="19" customFormat="1" ht="12.75" x14ac:dyDescent="0.25"/>
    <row r="182" s="19" customFormat="1" ht="12.75" x14ac:dyDescent="0.25"/>
    <row r="183" s="19" customFormat="1" ht="12.75" x14ac:dyDescent="0.25"/>
    <row r="184" s="19" customFormat="1" ht="12.75" x14ac:dyDescent="0.25"/>
    <row r="185" s="19" customFormat="1" ht="12.75" x14ac:dyDescent="0.25"/>
    <row r="186" s="19" customFormat="1" ht="12.75" x14ac:dyDescent="0.25"/>
    <row r="187" s="19" customFormat="1" ht="12.75" x14ac:dyDescent="0.25"/>
    <row r="188" s="19" customFormat="1" ht="12.75" x14ac:dyDescent="0.25"/>
    <row r="189" s="19" customFormat="1" ht="12.75" x14ac:dyDescent="0.25"/>
    <row r="190" s="19" customFormat="1" ht="12.75" x14ac:dyDescent="0.25"/>
    <row r="191" s="19" customFormat="1" ht="12.75" x14ac:dyDescent="0.25"/>
    <row r="192" s="19" customFormat="1" ht="12.75" x14ac:dyDescent="0.25"/>
    <row r="193" s="19" customFormat="1" ht="12.75" x14ac:dyDescent="0.25"/>
    <row r="194" s="19" customFormat="1" ht="12.75" x14ac:dyDescent="0.25"/>
    <row r="195" s="19" customFormat="1" ht="12.75" x14ac:dyDescent="0.25"/>
    <row r="196" s="19" customFormat="1" ht="12.75" x14ac:dyDescent="0.25"/>
    <row r="197" s="19" customFormat="1" ht="12.75" x14ac:dyDescent="0.25"/>
    <row r="198" s="19" customFormat="1" ht="12.75" x14ac:dyDescent="0.25"/>
    <row r="199" s="19" customFormat="1" ht="12.75" x14ac:dyDescent="0.25"/>
    <row r="200" s="19" customFormat="1" ht="12.75" x14ac:dyDescent="0.25"/>
    <row r="201" s="19" customFormat="1" ht="12.75" x14ac:dyDescent="0.25"/>
    <row r="202" s="19" customFormat="1" ht="12.75" x14ac:dyDescent="0.25"/>
    <row r="203" s="19" customFormat="1" ht="12.75" x14ac:dyDescent="0.25"/>
    <row r="204" s="19" customFormat="1" ht="12.75" x14ac:dyDescent="0.25"/>
    <row r="205" s="19" customFormat="1" ht="12.75" x14ac:dyDescent="0.25"/>
    <row r="206" s="19" customFormat="1" ht="12.75" x14ac:dyDescent="0.25"/>
    <row r="207" s="19" customFormat="1" ht="12.75" x14ac:dyDescent="0.25"/>
    <row r="208" s="19" customFormat="1" ht="12.75" x14ac:dyDescent="0.25"/>
    <row r="209" s="19" customFormat="1" ht="12.75" x14ac:dyDescent="0.25"/>
    <row r="210" s="19" customFormat="1" ht="12.75" x14ac:dyDescent="0.25"/>
    <row r="211" s="19" customFormat="1" ht="12.75" x14ac:dyDescent="0.25"/>
    <row r="212" s="19" customFormat="1" ht="12.75" x14ac:dyDescent="0.25"/>
    <row r="213" s="19" customFormat="1" ht="12.75" x14ac:dyDescent="0.25"/>
    <row r="214" s="19" customFormat="1" ht="12.75" x14ac:dyDescent="0.25"/>
    <row r="215" s="19" customFormat="1" ht="12.75" x14ac:dyDescent="0.25"/>
    <row r="216" s="19" customFormat="1" ht="12.75" x14ac:dyDescent="0.25"/>
    <row r="217" s="19" customFormat="1" ht="12.75" x14ac:dyDescent="0.25"/>
    <row r="218" s="19" customFormat="1" ht="12.75" x14ac:dyDescent="0.25"/>
    <row r="219" s="19" customFormat="1" ht="12.75" x14ac:dyDescent="0.25"/>
    <row r="220" s="19" customFormat="1" ht="12.75" x14ac:dyDescent="0.25"/>
    <row r="221" s="19" customFormat="1" ht="12.75" x14ac:dyDescent="0.25"/>
    <row r="222" s="19" customFormat="1" ht="12.75" x14ac:dyDescent="0.25"/>
    <row r="223" s="19" customFormat="1" ht="12.75" x14ac:dyDescent="0.25"/>
    <row r="224" s="19" customFormat="1" ht="12.75" x14ac:dyDescent="0.25"/>
    <row r="225" s="19" customFormat="1" ht="12.75" x14ac:dyDescent="0.25"/>
    <row r="226" s="19" customFormat="1" ht="12.75" x14ac:dyDescent="0.25"/>
    <row r="227" s="19" customFormat="1" ht="12.75" x14ac:dyDescent="0.25"/>
    <row r="228" s="19" customFormat="1" ht="12.75" x14ac:dyDescent="0.25"/>
    <row r="229" s="19" customFormat="1" ht="12.75" x14ac:dyDescent="0.25"/>
    <row r="230" s="19" customFormat="1" ht="12.75" x14ac:dyDescent="0.25"/>
    <row r="231" s="19" customFormat="1" ht="12.75" x14ac:dyDescent="0.25"/>
    <row r="232" s="19" customFormat="1" ht="12.75" x14ac:dyDescent="0.25"/>
    <row r="233" s="19" customFormat="1" ht="12.75" x14ac:dyDescent="0.25"/>
    <row r="234" s="19" customFormat="1" ht="12.75" x14ac:dyDescent="0.25"/>
    <row r="235" s="19" customFormat="1" ht="12.75" x14ac:dyDescent="0.25"/>
    <row r="236" s="19" customFormat="1" ht="12.75" x14ac:dyDescent="0.25"/>
    <row r="237" s="19" customFormat="1" ht="12.75" x14ac:dyDescent="0.25"/>
    <row r="238" s="19" customFormat="1" ht="12.75" x14ac:dyDescent="0.25"/>
    <row r="239" s="19" customFormat="1" ht="12.75" x14ac:dyDescent="0.25"/>
    <row r="240" s="19" customFormat="1" ht="12.75" x14ac:dyDescent="0.25"/>
    <row r="241" spans="1:30" s="19" customFormat="1" ht="12.75" x14ac:dyDescent="0.25"/>
    <row r="242" spans="1:30" s="19" customFormat="1" ht="12.75" x14ac:dyDescent="0.25"/>
    <row r="243" spans="1:30" s="19" customFormat="1" ht="12.75" x14ac:dyDescent="0.25"/>
    <row r="244" spans="1:30" s="19" customFormat="1" ht="12.75" x14ac:dyDescent="0.25"/>
    <row r="245" spans="1:30" s="19" customFormat="1" ht="12.75" x14ac:dyDescent="0.25"/>
    <row r="246" spans="1:30" s="19" customFormat="1" ht="12.75" x14ac:dyDescent="0.25"/>
    <row r="247" spans="1:30" s="19" customFormat="1" ht="12.75" x14ac:dyDescent="0.25"/>
    <row r="248" spans="1:30" s="19" customFormat="1" ht="12.75" x14ac:dyDescent="0.25"/>
    <row r="249" spans="1:30" s="19" customFormat="1" ht="12.75" x14ac:dyDescent="0.25"/>
    <row r="250" spans="1:30" s="19" customFormat="1" ht="12.75" x14ac:dyDescent="0.25"/>
    <row r="251" spans="1:30" s="19" customFormat="1" ht="12.75" x14ac:dyDescent="0.25"/>
    <row r="252" spans="1:30" s="19" customFormat="1" ht="12.75" x14ac:dyDescent="0.25"/>
    <row r="253" spans="1:30" ht="1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</row>
    <row r="254" spans="1:30" ht="1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</row>
    <row r="255" spans="1:30" ht="1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</row>
    <row r="256" spans="1:30" ht="1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</row>
    <row r="257" spans="1:30" ht="1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</row>
    <row r="258" spans="1:30" ht="1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</row>
    <row r="259" spans="1:30" ht="1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</row>
  </sheetData>
  <mergeCells count="31">
    <mergeCell ref="A3:B3"/>
    <mergeCell ref="D3:K3"/>
    <mergeCell ref="L3:Q3"/>
    <mergeCell ref="R3:AB3"/>
    <mergeCell ref="A1:AD1"/>
    <mergeCell ref="A2:B2"/>
    <mergeCell ref="D2:K2"/>
    <mergeCell ref="L2:Q2"/>
    <mergeCell ref="R2:AB2"/>
    <mergeCell ref="AD6:AD8"/>
    <mergeCell ref="A7:A8"/>
    <mergeCell ref="B7:B8"/>
    <mergeCell ref="C7:C8"/>
    <mergeCell ref="AC7:AC8"/>
    <mergeCell ref="A4:B4"/>
    <mergeCell ref="D4:K4"/>
    <mergeCell ref="L4:Q4"/>
    <mergeCell ref="R4:AB4"/>
    <mergeCell ref="A6:C6"/>
    <mergeCell ref="A70:AD72"/>
    <mergeCell ref="A38:C38"/>
    <mergeCell ref="A41:AD41"/>
    <mergeCell ref="V49:AC49"/>
    <mergeCell ref="Y51:AC51"/>
    <mergeCell ref="V52:AC52"/>
    <mergeCell ref="V53:AC53"/>
    <mergeCell ref="A56:AD58"/>
    <mergeCell ref="A60:AD62"/>
    <mergeCell ref="A65:AD67"/>
    <mergeCell ref="A42:AD47"/>
    <mergeCell ref="X50:AB50"/>
  </mergeCells>
  <conditionalFormatting sqref="AC9:AC37">
    <cfRule type="cellIs" dxfId="5" priority="5" operator="equal">
      <formula>"G"</formula>
    </cfRule>
    <cfRule type="cellIs" dxfId="4" priority="6" operator="lessThan">
      <formula>50</formula>
    </cfRule>
  </conditionalFormatting>
  <conditionalFormatting sqref="AD9:AD37">
    <cfRule type="cellIs" dxfId="3" priority="3" operator="equal">
      <formula>"GİRMEDİ"</formula>
    </cfRule>
    <cfRule type="cellIs" dxfId="2" priority="4" operator="equal">
      <formula>"BAŞARISIZ"</formula>
    </cfRule>
  </conditionalFormatting>
  <conditionalFormatting sqref="AC7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https://turkcehocasi.com/forum/</dc:creator>
  <cp:lastModifiedBy>F5 Tasarım</cp:lastModifiedBy>
  <cp:lastPrinted>2022-04-04T18:59:11Z</cp:lastPrinted>
  <dcterms:created xsi:type="dcterms:W3CDTF">2018-03-19T07:14:01Z</dcterms:created>
  <dcterms:modified xsi:type="dcterms:W3CDTF">2022-04-04T19:01:11Z</dcterms:modified>
</cp:coreProperties>
</file>